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65" windowWidth="19440" windowHeight="15435" tabRatio="745" firstSheet="2" activeTab="9"/>
  </bookViews>
  <sheets>
    <sheet name="CAPACITATE TEHNICA - DETALIAT" sheetId="1" r:id="rId1"/>
    <sheet name="CAPACITATE TEHNICA CENTRALIZAT" sheetId="2" r:id="rId2"/>
    <sheet name="Resurse umane" sheetId="3" r:id="rId3"/>
    <sheet name="Declaratie program" sheetId="4" r:id="rId4"/>
    <sheet name="Program laborator" sheetId="5" r:id="rId5"/>
    <sheet name="Puncte de recoltare" sheetId="6" r:id="rId6"/>
    <sheet name="CALITATE-2A ISO" sheetId="7" r:id="rId7"/>
    <sheet name="CALITATE -2b - CE" sheetId="8" r:id="rId8"/>
    <sheet name="logistic" sheetId="9" r:id="rId9"/>
    <sheet name="OFERTA" sheetId="10" r:id="rId10"/>
  </sheets>
  <definedNames>
    <definedName name="_xlnm.Print_Titles" localSheetId="9">'OFERTA'!$1:$1</definedName>
  </definedNames>
  <calcPr fullCalcOnLoad="1"/>
</workbook>
</file>

<file path=xl/sharedStrings.xml><?xml version="1.0" encoding="utf-8"?>
<sst xmlns="http://schemas.openxmlformats.org/spreadsheetml/2006/main" count="1430" uniqueCount="534">
  <si>
    <t>medici:</t>
  </si>
  <si>
    <r>
      <t>NOT</t>
    </r>
    <r>
      <rPr>
        <i/>
        <sz val="9"/>
        <rFont val="ArialMT"/>
        <family val="0"/>
      </rPr>
      <t>Ă</t>
    </r>
    <r>
      <rPr>
        <i/>
        <sz val="9"/>
        <rFont val="Arial"/>
        <family val="2"/>
      </rPr>
      <t>: Se acord</t>
    </r>
    <r>
      <rPr>
        <i/>
        <sz val="9"/>
        <rFont val="ArialMT"/>
        <family val="0"/>
      </rPr>
      <t xml:space="preserve">ă </t>
    </r>
    <r>
      <rPr>
        <i/>
        <sz val="9"/>
        <rFont val="Arial"/>
        <family val="2"/>
      </rPr>
      <t>punctaj pentru fiecare persoan</t>
    </r>
    <r>
      <rPr>
        <i/>
        <sz val="9"/>
        <rFont val="ArialMT"/>
        <family val="0"/>
      </rPr>
      <t xml:space="preserve">ă </t>
    </r>
    <r>
      <rPr>
        <i/>
        <sz val="9"/>
        <rFont val="Arial"/>
        <family val="2"/>
      </rPr>
      <t>încadrat</t>
    </r>
    <r>
      <rPr>
        <i/>
        <sz val="9"/>
        <rFont val="ArialMT"/>
        <family val="0"/>
      </rPr>
      <t xml:space="preserve">ă </t>
    </r>
    <r>
      <rPr>
        <i/>
        <sz val="9"/>
        <rFont val="Arial"/>
        <family val="2"/>
      </rPr>
      <t>cu norm</t>
    </r>
    <r>
      <rPr>
        <i/>
        <sz val="9"/>
        <rFont val="ArialMT"/>
        <family val="0"/>
      </rPr>
      <t xml:space="preserve">ă </t>
    </r>
    <r>
      <rPr>
        <i/>
        <sz val="9"/>
        <rFont val="Arial"/>
        <family val="2"/>
      </rPr>
      <t>întreag</t>
    </r>
    <r>
      <rPr>
        <i/>
        <sz val="9"/>
        <rFont val="ArialMT"/>
        <family val="0"/>
      </rPr>
      <t>ă</t>
    </r>
    <r>
      <rPr>
        <i/>
        <sz val="9"/>
        <rFont val="Arial"/>
        <family val="2"/>
      </rPr>
      <t>. Pentru cei încadraţi cu contract de muncă cu timp parţial lucrat se acordă punctaj proporţional cu fracţiunea de normă.</t>
    </r>
  </si>
  <si>
    <t>chimisti:</t>
  </si>
  <si>
    <t>farmacisti:</t>
  </si>
  <si>
    <t>asistenti medicali de labiratoe</t>
  </si>
  <si>
    <t>cercetatori stintiifici</t>
  </si>
  <si>
    <r>
      <t xml:space="preserve">1. medic primar de specialitate </t>
    </r>
    <r>
      <rPr>
        <b/>
        <sz val="10"/>
        <rFont val="Arial"/>
        <family val="2"/>
      </rPr>
      <t>40 puncte;</t>
    </r>
  </si>
  <si>
    <r>
      <t>2. medic specialist</t>
    </r>
    <r>
      <rPr>
        <b/>
        <sz val="10"/>
        <rFont val="Arial"/>
        <family val="2"/>
      </rPr>
      <t xml:space="preserve"> 30 puncte;</t>
    </r>
  </si>
  <si>
    <r>
      <t xml:space="preserve">3. chimişti medicali, biologi medicali, biochimişti medicali, principali </t>
    </r>
    <r>
      <rPr>
        <b/>
        <sz val="10"/>
        <rFont val="Arial"/>
        <family val="2"/>
      </rPr>
      <t>25 puncte;</t>
    </r>
  </si>
  <si>
    <r>
      <t>4. chimişti medicali, biologi medicali, biochimişti medicali,specialişti</t>
    </r>
    <r>
      <rPr>
        <b/>
        <sz val="10"/>
        <rFont val="Arial"/>
        <family val="2"/>
      </rPr>
      <t xml:space="preserve"> 20 puncte;</t>
    </r>
  </si>
  <si>
    <r>
      <t xml:space="preserve">5. chimişti, biologi, biochimişti </t>
    </r>
    <r>
      <rPr>
        <b/>
        <sz val="10"/>
        <rFont val="Arial"/>
        <family val="2"/>
      </rPr>
      <t>15 puncte;</t>
    </r>
  </si>
  <si>
    <r>
      <t xml:space="preserve">7. asistenţi medicali de laborator cu studii superioare </t>
    </r>
    <r>
      <rPr>
        <b/>
        <sz val="10"/>
        <rFont val="Arial"/>
        <family val="2"/>
      </rPr>
      <t>10 puncte;</t>
    </r>
  </si>
  <si>
    <r>
      <t xml:space="preserve">8. asistenţi medicali de laborator fără studii superioare </t>
    </r>
    <r>
      <rPr>
        <b/>
        <sz val="10"/>
        <rFont val="Arial"/>
        <family val="2"/>
      </rPr>
      <t>8 puncte.</t>
    </r>
  </si>
  <si>
    <r>
      <t xml:space="preserve">9. cercetător științific CP 1 și CP 2 în anatomie-patologică </t>
    </r>
    <r>
      <rPr>
        <b/>
        <sz val="10"/>
        <rFont val="Arial"/>
        <family val="2"/>
      </rPr>
      <t>40 puncte</t>
    </r>
  </si>
  <si>
    <r>
      <t xml:space="preserve">10. cercetător științific CP 3 și CS în anatomie-patologică </t>
    </r>
    <r>
      <rPr>
        <b/>
        <sz val="10"/>
        <rFont val="Arial"/>
        <family val="2"/>
      </rPr>
      <t>30 puncte</t>
    </r>
  </si>
  <si>
    <r>
      <t xml:space="preserve">11. asistenți de cecetare științifică în anatomie-patologică </t>
    </r>
    <r>
      <rPr>
        <b/>
        <sz val="10"/>
        <rFont val="Arial"/>
        <family val="2"/>
      </rPr>
      <t>25 puncte</t>
    </r>
  </si>
  <si>
    <t>PROGRAM DE LUCRU</t>
  </si>
  <si>
    <t>Total medici =</t>
  </si>
  <si>
    <t xml:space="preserve">Grad profesional </t>
  </si>
  <si>
    <t>ANEXA 18 B</t>
  </si>
  <si>
    <t>2.9021_1</t>
  </si>
  <si>
    <t>2.9021_2</t>
  </si>
  <si>
    <t>2.9010_1</t>
  </si>
  <si>
    <t>2.9010_2</t>
  </si>
  <si>
    <t>Citodiagnostic sputa prin incluzii la parafina (1-3 blocuri)</t>
  </si>
  <si>
    <t>Examen citologic cervico-vaginal Babes-Papanicolau</t>
  </si>
  <si>
    <t>Citodiagnostic lichid de punctie</t>
  </si>
  <si>
    <t>Nr. Crt.</t>
  </si>
  <si>
    <t>Cod</t>
  </si>
  <si>
    <t>Denumirea analizei de laborator</t>
  </si>
  <si>
    <t>Hemoleucogramă completă - hemoglobină, hematocrit, numărătoare eritrocite, numărătoare leucocite, numărătoare trombocite, formulă leucocitară, indici eritrocitari *1)</t>
  </si>
  <si>
    <t>Numărătoare reticulocite</t>
  </si>
  <si>
    <t>Examen citologic al frotiului sanguin *3)</t>
  </si>
  <si>
    <t>2.6040</t>
  </si>
  <si>
    <t>VSH *1)</t>
  </si>
  <si>
    <t>Fibrinogenemie *1)</t>
  </si>
  <si>
    <t>Proteine totale serice *1)</t>
  </si>
  <si>
    <t>Electroforeza proteinelor serice *1)</t>
  </si>
  <si>
    <t>Uree serică *1)</t>
  </si>
  <si>
    <t>Acid uric seric *1)</t>
  </si>
  <si>
    <t>2.1020</t>
  </si>
  <si>
    <t>Colesterol seric total *1)</t>
  </si>
  <si>
    <t>HDL colesterol *1)</t>
  </si>
  <si>
    <t>LDL colesterol *1)</t>
  </si>
  <si>
    <t>Trigliceride serice *1)</t>
  </si>
  <si>
    <t>2.10500</t>
  </si>
  <si>
    <t>2.2600</t>
  </si>
  <si>
    <t>Microalbuminuria (albumină urinară) *8)</t>
  </si>
  <si>
    <t>Dozare glucoză urinară *1)</t>
  </si>
  <si>
    <t>Creatinină urinară *8)</t>
  </si>
  <si>
    <t>2.2500</t>
  </si>
  <si>
    <t>Parathormonul seric (PTH)</t>
  </si>
  <si>
    <t>Hormonul foliculinostimulant FSH</t>
  </si>
  <si>
    <t>2.2510</t>
  </si>
  <si>
    <t>Hormonul luteinizant (LH)</t>
  </si>
  <si>
    <t>Cortizol</t>
  </si>
  <si>
    <t>Testosteron</t>
  </si>
  <si>
    <t>Estradiol</t>
  </si>
  <si>
    <t>Progesteron</t>
  </si>
  <si>
    <t>Prolactină</t>
  </si>
  <si>
    <t>Anti-HAV IgM *2)</t>
  </si>
  <si>
    <t>2.40000</t>
  </si>
  <si>
    <t>ASLO *1)</t>
  </si>
  <si>
    <t>2.40010</t>
  </si>
  <si>
    <t>Confirmare TPHA *4)</t>
  </si>
  <si>
    <t>Antigen Helicobacter Pylori*1)</t>
  </si>
  <si>
    <t>Complement seric C3</t>
  </si>
  <si>
    <t>Complement seric C4</t>
  </si>
  <si>
    <t>2.43010</t>
  </si>
  <si>
    <t>IgG seric</t>
  </si>
  <si>
    <t>IgA, seric</t>
  </si>
  <si>
    <t>IgM seric</t>
  </si>
  <si>
    <t>IgE seric</t>
  </si>
  <si>
    <t>2.43040</t>
  </si>
  <si>
    <t>ATPO</t>
  </si>
  <si>
    <t>PSA*1)</t>
  </si>
  <si>
    <t>free PSA *6)</t>
  </si>
  <si>
    <t>2.3100</t>
  </si>
  <si>
    <t>2.5100</t>
  </si>
  <si>
    <t>Examen coproparazitologic *1)</t>
  </si>
  <si>
    <t>Depistare hemoragii oculte*1)</t>
  </si>
  <si>
    <t>2.3080</t>
  </si>
  <si>
    <t>2.3050</t>
  </si>
  <si>
    <t>2.3040</t>
  </si>
  <si>
    <t>2.50120_2</t>
  </si>
  <si>
    <t>Antibiograma *5)</t>
  </si>
  <si>
    <t>Antifungigrama *5)</t>
  </si>
  <si>
    <t>2.9030</t>
  </si>
  <si>
    <t>Teste imunohistochimice *)/set</t>
  </si>
  <si>
    <t>2.9022</t>
  </si>
  <si>
    <t>2.9160</t>
  </si>
  <si>
    <t>2.9025</t>
  </si>
  <si>
    <t>TOTAL</t>
  </si>
  <si>
    <t>X</t>
  </si>
  <si>
    <t>Note:</t>
  </si>
  <si>
    <t>Criteriul de calitate - subcriteriul "Participare la schemele de testarea a competentei"</t>
  </si>
  <si>
    <t>punctaj/ participare</t>
  </si>
  <si>
    <r>
      <t>Organizator 1</t>
    </r>
    <r>
      <rPr>
        <b/>
        <sz val="12"/>
        <rFont val="Calibri"/>
        <family val="0"/>
      </rPr>
      <t>⁴</t>
    </r>
  </si>
  <si>
    <r>
      <t>Organizator 2</t>
    </r>
    <r>
      <rPr>
        <b/>
        <sz val="12"/>
        <rFont val="Calibri"/>
        <family val="0"/>
      </rPr>
      <t>⁴</t>
    </r>
  </si>
  <si>
    <r>
      <t>Organizator 3</t>
    </r>
    <r>
      <rPr>
        <b/>
        <sz val="12"/>
        <rFont val="Calibri"/>
        <family val="0"/>
      </rPr>
      <t>⁴</t>
    </r>
  </si>
  <si>
    <r>
      <t>Numar participari</t>
    </r>
    <r>
      <rPr>
        <b/>
        <sz val="12"/>
        <rFont val="Calibri"/>
        <family val="0"/>
      </rPr>
      <t>*</t>
    </r>
  </si>
  <si>
    <t>Lunile de participare</t>
  </si>
  <si>
    <t>Total</t>
  </si>
  <si>
    <t>¹</t>
  </si>
  <si>
    <t>²</t>
  </si>
  <si>
    <t>³</t>
  </si>
  <si>
    <t>⁴</t>
  </si>
  <si>
    <t>*</t>
  </si>
  <si>
    <t>**</t>
  </si>
  <si>
    <t>FURNIZOR</t>
  </si>
  <si>
    <t>LABORATOR SI ANATOMIE PATOLOGICA</t>
  </si>
  <si>
    <t>NR.
CRT</t>
  </si>
  <si>
    <t>Grupa analize</t>
  </si>
  <si>
    <t>ANALIZE MEDICALE DE LABORATOR</t>
  </si>
  <si>
    <t>tarif decontat de casa de asigurari - lei</t>
  </si>
  <si>
    <t>VALOARE TOTALA ESTIMATA</t>
  </si>
  <si>
    <t>Hematologie</t>
  </si>
  <si>
    <t>Biochimie- serica si urinara</t>
  </si>
  <si>
    <t>Imunologie</t>
  </si>
  <si>
    <t>2.32710</t>
  </si>
  <si>
    <t>Exudat faringian</t>
  </si>
  <si>
    <t>Examen urina</t>
  </si>
  <si>
    <t>Examene materii fecale</t>
  </si>
  <si>
    <t>Examene din secretii vaginale</t>
  </si>
  <si>
    <t>Examene din secretii uretrale</t>
  </si>
  <si>
    <t>Examene din secretii otice</t>
  </si>
  <si>
    <t>Examene din secretii nazale</t>
  </si>
  <si>
    <t>Examene din secretii conjunctivale</t>
  </si>
  <si>
    <t>Examene din colectie purulenta</t>
  </si>
  <si>
    <t>Testarea sensibilitatii la substante antimicrobiene si antifungice</t>
  </si>
  <si>
    <t>Se va completa numarul  estimat pentru tipurile de investigatii care se propun pentru contractare.</t>
  </si>
  <si>
    <t>Reprezentant legal furnizor de servicii medicale</t>
  </si>
  <si>
    <t>Observatii:</t>
  </si>
  <si>
    <t>NOTA 1:</t>
  </si>
  <si>
    <t xml:space="preserve">*) Un set cuprinde 1- 4 teste și se decontează maxim 2 seturi; se efectuează la recomandarea medicilor de specialitate din specialităţile oncologie şi hematologie </t>
  </si>
  <si>
    <t>sau fără recomandarea medicului specialist pe răspunderea medicului de pe anatomie patologica atunci cand apreciaza necesar pentru stabilirea diagnosticului.</t>
  </si>
  <si>
    <t xml:space="preserve">**) Laboratoarele înscriu pe buletinele de analiză rata estimată a filtrării glomerulare (eRGF) prin formula CKD-EPI 2009 la fiecare determinare a creatininei </t>
  </si>
  <si>
    <t xml:space="preserve">serice, pentru asigurații care au evidențiat pe biletul de trimitere pentru investigații paraclinice că aceasta este evidentiat –management de caz pentru boala </t>
  </si>
  <si>
    <t xml:space="preserve">cronică de rinichi. În situația în care pe buletinele de analiză ale pacienților cu management de caz, nu este înscrisă rata estimată a filtrării glomerulare (eRGF), </t>
  </si>
  <si>
    <t>investigația nu se decontează de casa de asigurări de sănătate.</t>
  </si>
  <si>
    <t>*1) Investigații paraclinice ce pot fi recomandate de medicii de familie.</t>
  </si>
  <si>
    <t>*2) Investigaţii paraclinice ce pot fi recomandate şi de medicii de familie numai pentru gravide si contacţii cazurilor diagnosticate de medicii de specialitate.</t>
  </si>
  <si>
    <t xml:space="preserve">*3) Se decontează numai dacă este efectuat de medicul de laborator sau de specialişti cu studii superioare nemedicale care au specializare în hematologie </t>
  </si>
  <si>
    <t>în cazul în care hemoleucograma completă prezintă modificări de parametri, fără recomandarea medicului specialist sau de familie, pe răspunderea medicului de laborator.</t>
  </si>
  <si>
    <t>*4) Se decontează numai în cazul în care VDRL sau RPR este pozitiv, fără recomandarea medicului de familie sau specialist, pe răspunderea medicului de laborator.</t>
  </si>
  <si>
    <t xml:space="preserve">*5) Se decontează numai în cazul în care cultura este pozitivă, fără recomandarea medicului de familie sau specialist, pe răspunderea medicului de laborator; </t>
  </si>
  <si>
    <t>se deconteaza o antibiograma/ antifungigrama , dupa caz, pentru fiecare din culturile pozitive identificate</t>
  </si>
  <si>
    <t xml:space="preserve">*6) Se recomandă pentru bolnavii cu afecţiuni oncologice, de către medicii de specialitate din specialităţile clinice oncologie şi hematologie și </t>
  </si>
  <si>
    <t>de către medicii de specialitate urologie pentru diagnosticul diferențial al cancerului de prostată. Se deconteaza numai pentru valori determinate ale</t>
  </si>
  <si>
    <t>PSA cuprinse intre 4-10 nanograme/ml sau intre 4 – 10 micrograme/litru fara recomandarea medicului de familie sau de specialitate, pe raspunderea medicului de laborator.</t>
  </si>
  <si>
    <t>*7) Tariful cuprinde bloc inclus la parafina, sectionare, colorare hematoxilin-eozina si diagnostic histopatologic</t>
  </si>
  <si>
    <t xml:space="preserve">*8) Investigații paraclinice ce pot fi recomandate de medicii de familie, pentru asigurații care au evidențiat pe biletul de trimitere pentru investigații paraclinice </t>
  </si>
  <si>
    <t>management de caz pentru HTA, dislipidemie, diabet zaharat tip 2, astm bronşic, boala cronică respiratorie obstructivă (BPOC) și boala cronică de rinichi, după caz.</t>
  </si>
  <si>
    <t>probele recoltate in cabinetele de specialitate din ambulatoriu; din piesele recoltate din ambulatoriu pot fi prelevate maxim 6 blocuri.</t>
  </si>
  <si>
    <t xml:space="preserve">LABORATOR </t>
  </si>
  <si>
    <t xml:space="preserve">CAPACITATE TEHNICA </t>
  </si>
  <si>
    <t>NR. 
CRT</t>
  </si>
  <si>
    <t>PUNCT DE LUCRU</t>
  </si>
  <si>
    <t>Contract detinere (tip,nr.,data)</t>
  </si>
  <si>
    <t>numar/ serie aparat</t>
  </si>
  <si>
    <t>DENUMIRE 
APARAT</t>
  </si>
  <si>
    <t>AN
FABRICATIE</t>
  </si>
  <si>
    <t>Nr. PARAMETRII/ POZITII (hematologie-morfologie /vsh)</t>
  </si>
  <si>
    <t>NUMAR TESTE/ ORA (hematologie, biochimie-automate, imunologie sisteme speciale-automate)</t>
  </si>
  <si>
    <r>
      <t xml:space="preserve">Are 5 DIFF - DA </t>
    </r>
    <r>
      <rPr>
        <sz val="10"/>
        <rFont val="Arial"/>
        <family val="0"/>
      </rPr>
      <t>sau</t>
    </r>
    <r>
      <rPr>
        <b/>
        <sz val="10"/>
        <rFont val="Arial"/>
        <family val="2"/>
      </rPr>
      <t xml:space="preserve"> NU (HEMATOLOGIE)</t>
    </r>
  </si>
  <si>
    <r>
      <t xml:space="preserve">ARE modul laser flowcitometric - DA </t>
    </r>
    <r>
      <rPr>
        <b/>
        <i/>
        <sz val="10"/>
        <rFont val="Arial"/>
        <family val="2"/>
      </rPr>
      <t>sau</t>
    </r>
    <r>
      <rPr>
        <b/>
        <sz val="10"/>
        <rFont val="Arial"/>
        <family val="2"/>
      </rPr>
      <t xml:space="preserve"> NU (HEMATOLOGIE)</t>
    </r>
  </si>
  <si>
    <r>
      <t>semiautomat</t>
    </r>
    <r>
      <rPr>
        <b/>
        <sz val="10"/>
        <rFont val="Arial"/>
        <family val="2"/>
      </rPr>
      <t xml:space="preserve"> </t>
    </r>
    <r>
      <rPr>
        <b/>
        <sz val="12"/>
        <rFont val="Arial"/>
        <family val="2"/>
      </rPr>
      <t>SA</t>
    </r>
    <r>
      <rPr>
        <b/>
        <sz val="10"/>
        <rFont val="Arial"/>
        <family val="2"/>
      </rPr>
      <t xml:space="preserve"> </t>
    </r>
    <r>
      <rPr>
        <sz val="10"/>
        <rFont val="Arial"/>
        <family val="0"/>
      </rPr>
      <t>(pentru hemostaza, biochimie,ioni,electroforeza,imunologie, analizoare urina) sau complet automat</t>
    </r>
    <r>
      <rPr>
        <b/>
        <sz val="10"/>
        <rFont val="Arial"/>
        <family val="2"/>
      </rPr>
      <t xml:space="preserve"> </t>
    </r>
    <r>
      <rPr>
        <b/>
        <sz val="12"/>
        <rFont val="Arial"/>
        <family val="2"/>
      </rPr>
      <t xml:space="preserve">CA </t>
    </r>
    <r>
      <rPr>
        <sz val="10"/>
        <rFont val="Arial"/>
        <family val="0"/>
      </rPr>
      <t>(hemostaza.biochimie,imunologie,electroforeza,analizoare urina)</t>
    </r>
  </si>
  <si>
    <r>
      <rPr>
        <sz val="10"/>
        <rFont val="Arial"/>
        <family val="0"/>
      </rPr>
      <t>Are modul</t>
    </r>
    <r>
      <rPr>
        <b/>
        <sz val="10"/>
        <rFont val="Arial"/>
        <family val="2"/>
      </rPr>
      <t xml:space="preserve"> ioni- DA </t>
    </r>
    <r>
      <rPr>
        <sz val="10"/>
        <rFont val="Arial"/>
        <family val="0"/>
      </rPr>
      <t>sau</t>
    </r>
    <r>
      <rPr>
        <b/>
        <sz val="10"/>
        <rFont val="Arial"/>
        <family val="2"/>
      </rPr>
      <t xml:space="preserve"> NU</t>
    </r>
  </si>
  <si>
    <r>
      <t>METODA</t>
    </r>
    <r>
      <rPr>
        <sz val="10"/>
        <rFont val="Arial"/>
        <family val="0"/>
      </rPr>
      <t xml:space="preserve"> FOLOSITA </t>
    </r>
    <r>
      <rPr>
        <b/>
        <sz val="10"/>
        <rFont val="Arial"/>
        <family val="2"/>
      </rPr>
      <t>(pt. BIOCHIMIE , IMUNOLOGIE)</t>
    </r>
  </si>
  <si>
    <r>
      <rPr>
        <sz val="10"/>
        <rFont val="Arial"/>
        <family val="0"/>
      </rPr>
      <t>ALTE METODE FOLOSITE</t>
    </r>
    <r>
      <rPr>
        <b/>
        <sz val="10"/>
        <rFont val="Arial"/>
        <family val="2"/>
      </rPr>
      <t>- IMUNOLOGIE</t>
    </r>
  </si>
  <si>
    <r>
      <t xml:space="preserve">sistem </t>
    </r>
    <r>
      <rPr>
        <sz val="10"/>
        <rFont val="Arial"/>
        <family val="0"/>
      </rPr>
      <t>automatizat</t>
    </r>
    <r>
      <rPr>
        <b/>
        <sz val="10"/>
        <rFont val="Arial"/>
        <family val="2"/>
      </rPr>
      <t xml:space="preserve"> ELISA - </t>
    </r>
    <r>
      <rPr>
        <sz val="10"/>
        <rFont val="Arial"/>
        <family val="0"/>
      </rPr>
      <t>se trece</t>
    </r>
    <r>
      <rPr>
        <b/>
        <sz val="10"/>
        <rFont val="Arial"/>
        <family val="2"/>
      </rPr>
      <t xml:space="preserve"> nr de placi (1,2,4,6)</t>
    </r>
  </si>
  <si>
    <r>
      <rPr>
        <sz val="10"/>
        <rFont val="Arial"/>
        <family val="0"/>
      </rPr>
      <t>Microscopul are examinare in lumina polarizata</t>
    </r>
    <r>
      <rPr>
        <b/>
        <sz val="10"/>
        <rFont val="Arial"/>
        <family val="2"/>
      </rPr>
      <t xml:space="preserve"> UV-  DA </t>
    </r>
    <r>
      <rPr>
        <sz val="10"/>
        <rFont val="Arial"/>
        <family val="0"/>
      </rPr>
      <t>sau</t>
    </r>
    <r>
      <rPr>
        <b/>
        <sz val="10"/>
        <rFont val="Arial"/>
        <family val="2"/>
      </rPr>
      <t xml:space="preserve"> NU (citologie)</t>
    </r>
  </si>
  <si>
    <r>
      <t>Tip aparat/ instrument histopatologie</t>
    </r>
    <r>
      <rPr>
        <sz val="10"/>
        <rFont val="Arial"/>
        <family val="0"/>
      </rPr>
      <t xml:space="preserve"> (cf. pct.6 din anexa 19)</t>
    </r>
  </si>
  <si>
    <t xml:space="preserve">PUNCTAJ </t>
  </si>
  <si>
    <t>x</t>
  </si>
  <si>
    <t>Punct de lucru</t>
  </si>
  <si>
    <t>Compartiment laborator</t>
  </si>
  <si>
    <t>Nume, prenume personal cu studii superioare care lucreaza in compartiment</t>
  </si>
  <si>
    <t>Specialitatea*</t>
  </si>
  <si>
    <t>Biochimie</t>
  </si>
  <si>
    <t>Microbiologie</t>
  </si>
  <si>
    <t>Citologie</t>
  </si>
  <si>
    <t>Histopatologie</t>
  </si>
  <si>
    <t xml:space="preserve">Obs. </t>
  </si>
  <si>
    <t>1.Compartimentul de microbiologie se refera pe de o parte la analizoarele de bacteriologie si pe de alta parte la cele 3 subcompartimente: bateriologie,micologie,parazitologie</t>
  </si>
  <si>
    <t>2. Prin metoda la biochimie se intelege turbidimetrie iar la imunologie-sisteme speciale: CLIA,ECLIA,MEIA,EIA,FPIA,REA,CMIA,EMIT,RAST,RIA,ELFA,TRACE,IFA</t>
  </si>
  <si>
    <t>IMUNOHEMATOLOGIE</t>
  </si>
  <si>
    <t xml:space="preserve">CRITERIUL DE EVALUARE AL RESURSELOR      </t>
  </si>
  <si>
    <t>CAPACITATE TEHNICĂ</t>
  </si>
  <si>
    <t xml:space="preserve">HEMATOLOGIE             </t>
  </si>
  <si>
    <t xml:space="preserve"> MORFOLOGIE </t>
  </si>
  <si>
    <t>a</t>
  </si>
  <si>
    <t>b</t>
  </si>
  <si>
    <t xml:space="preserve">HEMOSTAZĂ        </t>
  </si>
  <si>
    <t>MICROBIOLOGIE</t>
  </si>
  <si>
    <t>BACTERIOLOGIE</t>
  </si>
  <si>
    <t>MICOLOGIE</t>
  </si>
  <si>
    <t>ANALIZOR AUTOMAT DE  MICROBIO-</t>
  </si>
  <si>
    <t>LOGIE(bacteriolog.+micologie)</t>
  </si>
  <si>
    <t>PARAZITOLOGIE</t>
  </si>
  <si>
    <t>BIOCHIMIE SERICĂ</t>
  </si>
  <si>
    <t>Analizoare semiautomate</t>
  </si>
  <si>
    <t>Și URINARĂ</t>
  </si>
  <si>
    <t>Analizor de ioni</t>
  </si>
  <si>
    <t>a2</t>
  </si>
  <si>
    <t>Analizor automat biochimie</t>
  </si>
  <si>
    <t>a3</t>
  </si>
  <si>
    <t>Analizor semiautomat ptr. Electroforeză  b1</t>
  </si>
  <si>
    <t>Analizor automat ptr. Electroforeză</t>
  </si>
  <si>
    <t>b2</t>
  </si>
  <si>
    <t>Analizor semiautomat ptr.examen</t>
  </si>
  <si>
    <t>c1</t>
  </si>
  <si>
    <t>de urină</t>
  </si>
  <si>
    <t>Analizor automat ptr.examen de</t>
  </si>
  <si>
    <t>c2</t>
  </si>
  <si>
    <t>urină</t>
  </si>
  <si>
    <t>IMUNOLOGIE</t>
  </si>
  <si>
    <t>Serologie</t>
  </si>
  <si>
    <t>Metoda ELISA</t>
  </si>
  <si>
    <t>sistem automatizat ELISA</t>
  </si>
  <si>
    <t>Sisteme speciale</t>
  </si>
  <si>
    <t>sisteme speciale automate</t>
  </si>
  <si>
    <t>CITOLOGIE</t>
  </si>
  <si>
    <t>Microscop optic cu exam.în lumină polarizată</t>
  </si>
  <si>
    <t>Microscop optic fără examinare în lumină polarizată</t>
  </si>
  <si>
    <t>HISTOPATOLOGIE</t>
  </si>
  <si>
    <t>TOTAL PUNCTAJ CAPACITATE TEHNICA:</t>
  </si>
  <si>
    <t>VSH</t>
  </si>
  <si>
    <t>MORFOLOGIE</t>
  </si>
  <si>
    <t>HEMOSTAZA</t>
  </si>
  <si>
    <t>SEROLOGIE</t>
  </si>
  <si>
    <t>-</t>
  </si>
  <si>
    <t>METODA MANUALA</t>
  </si>
  <si>
    <t>MICROBIOLOGIE- ANTIBIOGRAMA</t>
  </si>
  <si>
    <t>MICROBIOLOGIE- ANTIFUNGIGRAMA</t>
  </si>
  <si>
    <t>MICROBIOLOGIE - PARAZITOLOGIE</t>
  </si>
  <si>
    <t>MICROBIOLOGIE-  IDENTIFICARE GERMENI</t>
  </si>
  <si>
    <t>MICROBIOLOGIE - MICOLOGIE-IDENTIFICARE MICELII</t>
  </si>
  <si>
    <t>sistem semiautomat ELISA</t>
  </si>
  <si>
    <t>a1</t>
  </si>
  <si>
    <t>sisteme speciale semiautom.           b1</t>
  </si>
  <si>
    <t>IMUNOLOGIE - ELISA SEMIAUTOMAT</t>
  </si>
  <si>
    <t>IMUNOLOGIE - ELISA AUTOMAT</t>
  </si>
  <si>
    <t>IMUNOLOGIE - SISTEME SPECIALE SEMIAUTOMAT</t>
  </si>
  <si>
    <t>IMUNOLOGIE - SISTEME SPECIALE AUTOMAT</t>
  </si>
  <si>
    <t xml:space="preserve">cod </t>
  </si>
  <si>
    <t>Feritină serică*1)</t>
  </si>
  <si>
    <t>Fosfor (fosfat seric) *9)</t>
  </si>
  <si>
    <t>*9) Investigatii paraclinice ce pot fi recomdandate de medicii de familie, pentru copiii cu grupa de varsta 2-5 ani inclusiv, in cadrul serviciilor medicale preventive.</t>
  </si>
  <si>
    <t xml:space="preserve">precum și pentru persoanele asimptomatice peste 18 ani, prevăzute la nota de la punctul 1.2.1, respectiv nota 1 de la punctul 1.2.1 din anexa 1 la ordin, </t>
  </si>
  <si>
    <t>respectiv nota 1 de la punctul 1.2.3. din anexa nr 1 la ordin,  se efectuează pe baza biletului de trimitere eliberat de medicul de familie;</t>
  </si>
  <si>
    <t xml:space="preserve"> biletul de trimitere se întocmește distinct pentru aceste investigații paraclinice și are completat câmpul corespunzător prevenției. </t>
  </si>
  <si>
    <t xml:space="preserve">Contravaloarea acestor investigații paraclinice se suportă de către furnizorii de servicii medicale paraclinice – analize medicale de laborator, </t>
  </si>
  <si>
    <t>aflați în relație contractuală cu casele de asigurări de sănătate.</t>
  </si>
  <si>
    <t xml:space="preserve">Denumire furnizor: </t>
  </si>
  <si>
    <r>
      <t>punctaj obtinut</t>
    </r>
    <r>
      <rPr>
        <b/>
        <vertAlign val="superscript"/>
        <sz val="11"/>
        <rFont val="Calibri"/>
        <family val="2"/>
      </rPr>
      <t>3</t>
    </r>
  </si>
  <si>
    <t>Numar participari conform notificare MS</t>
  </si>
  <si>
    <t>Numar participari conform raport evaluare</t>
  </si>
  <si>
    <t xml:space="preserve">FURNIZOR: </t>
  </si>
  <si>
    <t>BIOCHIMIE-SEMIAUTOMAT</t>
  </si>
  <si>
    <t>BIOCHIMIE AUTOMAT</t>
  </si>
  <si>
    <t>ELECTROFOREZA SEMIAUTOMAT</t>
  </si>
  <si>
    <t>ELECTROFOREZA AUTOMAT</t>
  </si>
  <si>
    <t>URINA SEMIAUTOMAT</t>
  </si>
  <si>
    <t>URINA AUTOMAT</t>
  </si>
  <si>
    <t>Nr.contr cu CAS-MS/ Denumire furnizor pentru cei nou intrati in sistem</t>
  </si>
  <si>
    <t>Compartiment (MORFOLOGIE, HEMOSTAZA, IMUNOHEMATOLOGIE, VSH,MICROBIOLOGIE, BIOCHIMIE,IONI, ELECTROFOREZA, URINA,SEROLOGIE,IMUNOLOGIE,  CITOLOGIE, HISTOPATOLOGIE)</t>
  </si>
  <si>
    <t>OFERTA INVESTIGATII PARACLINICE (numar si tipuri investigatii propuse pentru contractare)</t>
  </si>
  <si>
    <t xml:space="preserve">* 1) În situaţia în care furnizorul are mai multe puncte de lucru pentru care solicită încheierea contractului cu casa de asigurări de sănătate, se întocmesc  tabele distincte pentru personalul aferent. </t>
  </si>
  <si>
    <t>**) Se va specifica forma legala in care se exercita profesia (contract de munca, PFA, etc.)</t>
  </si>
  <si>
    <t>NOTA : se va completa in mod corespunzator un formular si pentru farmacist autorizat sa lucreze in domeniul medical</t>
  </si>
  <si>
    <t>Raspundem de corectitudinea si exactitatea datelor</t>
  </si>
  <si>
    <r>
      <t xml:space="preserve">6. farmacist </t>
    </r>
    <r>
      <rPr>
        <b/>
        <sz val="10"/>
        <rFont val="Arial"/>
        <family val="2"/>
      </rPr>
      <t>15 puncte;</t>
    </r>
  </si>
  <si>
    <t>*medic,biolog,chimist,biochimist</t>
  </si>
  <si>
    <t>Certific de realitatea si legalitatea datelor cunoscand prevederile Art. 326 Cod penal privind falsul in declaratii</t>
  </si>
  <si>
    <t>REPREZENTANT LEGAL</t>
  </si>
  <si>
    <t>Nume şi prenume, semnătură, ştampilă</t>
  </si>
  <si>
    <t>Data întocmirii</t>
  </si>
  <si>
    <t>PROGRAM DE ACTIVITATE</t>
  </si>
  <si>
    <t>Nr. Crt</t>
  </si>
  <si>
    <t>DENUMIREA ACTIVITATII</t>
  </si>
  <si>
    <t>Luni</t>
  </si>
  <si>
    <t>Marţi</t>
  </si>
  <si>
    <t>Miercuri</t>
  </si>
  <si>
    <t>Joi</t>
  </si>
  <si>
    <t>Vineri</t>
  </si>
  <si>
    <t>Sâmbată</t>
  </si>
  <si>
    <t>RECOLTAREA PROBELOR</t>
  </si>
  <si>
    <t>PREGATIREA SI EFECTUAREA ANALIZELOR</t>
  </si>
  <si>
    <t>ELIBERAREA REZULTATELOR</t>
  </si>
  <si>
    <t>Duminică</t>
  </si>
  <si>
    <t>Punct de lucru ...........................................</t>
  </si>
  <si>
    <t>Furnizor de servicii medicale paraclinice - laborator de analize medicale ..............................</t>
  </si>
  <si>
    <t>PUNCTE DE RECOLTARE</t>
  </si>
  <si>
    <t>NR. CRT.</t>
  </si>
  <si>
    <t>PUNCT DE RECOLTARE
AUTORIZAT</t>
  </si>
  <si>
    <t>LOCALITATE</t>
  </si>
  <si>
    <t>ADRESA STR,NR</t>
  </si>
  <si>
    <t>AUTORIZATIA SANITARA 
DE FUNCTIONARE A PUNCTULUI DE RECOLTARE
 NR</t>
  </si>
  <si>
    <t>AUTORIZATIA SANITARA DE FUNCTIONARE
PT. MIJLOCUL DE TRANSPORT AL
PROBELOR BIOLOGICE NR.</t>
  </si>
  <si>
    <t>NUMAR DE INMATRICULARE AUTOVEHICUL</t>
  </si>
  <si>
    <t>3</t>
  </si>
  <si>
    <t>Nota : Programul de activitate al laboratorului de analize medicale de luni pana vineri nu poate fi mai mic de 7 ore</t>
  </si>
  <si>
    <t>Denumirea furnizorului............................................</t>
  </si>
  <si>
    <t>Sediul social/Adresa fiscala....................................</t>
  </si>
  <si>
    <t>.................................................................................</t>
  </si>
  <si>
    <t>punct de lucru..............................................................................</t>
  </si>
  <si>
    <t>......................................................................................................</t>
  </si>
  <si>
    <t>DECLARATIE DE PROGRAM</t>
  </si>
  <si>
    <t>Subsemnatul(a),............................................................................B.I./C.I..............,NR.................,in calitate de reprezentant legal,cunoscand falsul în declaratii se pedepsește conform legii, declar</t>
  </si>
  <si>
    <t>pe propria rasundere ca programul de lucru în contract cu Casa de Asigurari de Sănătate Mures se desfășoară astfel:</t>
  </si>
  <si>
    <t>Locația unde se desfășoară
Activitatea</t>
  </si>
  <si>
    <t>Adresa/
Telefon</t>
  </si>
  <si>
    <t>Program de lucru în contract cu Casa de Asigurari de Sanatate*)</t>
  </si>
  <si>
    <t>Duminica</t>
  </si>
  <si>
    <t>Sărbători
Legale</t>
  </si>
  <si>
    <t>Sediu social
Lucrativ</t>
  </si>
  <si>
    <t>Punct de lucru/punct secundar
de lucru*)</t>
  </si>
  <si>
    <t>*)se va completa în funcţie de nr. de puncte de lucru ale furnizorului, în situaţia în care</t>
  </si>
  <si>
    <t>furnizorul are mai multe puncte de lucru pentru care solicită încheierea contractului cu casa de</t>
  </si>
  <si>
    <t>asigurări de sănătate, acestea se menţionează distinct cu programul de lucru aferent.</t>
  </si>
  <si>
    <t>Data</t>
  </si>
  <si>
    <t>Reprezentant legal</t>
  </si>
  <si>
    <t>….............................................................</t>
  </si>
  <si>
    <t>(semnătura şi ştampila)</t>
  </si>
  <si>
    <t>...............................</t>
  </si>
  <si>
    <t>total participari 2020</t>
  </si>
  <si>
    <t>nr. participari 2021</t>
  </si>
  <si>
    <t xml:space="preserve">Criteriul de calitate - Subcriteriul a) „Implementarea sistemului de management al calităţii” în conformitate cu SR EN ISO 15189 </t>
  </si>
  <si>
    <t>Punctaj/ analiza</t>
  </si>
  <si>
    <t>Analize acreditate*</t>
  </si>
  <si>
    <t>Punctaj obtinut</t>
  </si>
  <si>
    <t>Furnizorul nu va completa campurile colorate!</t>
  </si>
  <si>
    <t>*Se bifează cu 1 pentru analizele cuprinse în anexa la certificatul de acreditare.</t>
  </si>
  <si>
    <t>Numarul de analize acreditate trebuie sa fie minim 43</t>
  </si>
  <si>
    <r>
      <t>Scheme de testare a competentei 2023</t>
    </r>
    <r>
      <rPr>
        <b/>
        <sz val="11"/>
        <rFont val="Calibri"/>
        <family val="2"/>
      </rPr>
      <t>²</t>
    </r>
  </si>
  <si>
    <r>
      <t>Scheme de testarea a competentei  2022</t>
    </r>
    <r>
      <rPr>
        <b/>
        <sz val="11"/>
        <rFont val="Calibri"/>
        <family val="2"/>
      </rPr>
      <t>¹</t>
    </r>
  </si>
  <si>
    <t>Se completeaza cu numele organizatorilor de scheme de testare a competentei cu care laboratorul a incheiat contracte in 2022 si 2023</t>
  </si>
  <si>
    <r>
      <t>Nr. analize 2023</t>
    </r>
    <r>
      <rPr>
        <b/>
        <sz val="12"/>
        <rFont val="Calibri"/>
        <family val="0"/>
      </rPr>
      <t xml:space="preserve">**  </t>
    </r>
  </si>
  <si>
    <r>
      <t xml:space="preserve">Pentru verificarea conditiei de eligibilitate referitoare la inscrierea a cel putin 43 analizele la scheme de testare a competentei: se bifeaza cu 1, campurile corespunzatoare </t>
    </r>
    <r>
      <rPr>
        <b/>
        <sz val="9"/>
        <rFont val="Calibri"/>
        <family val="2"/>
      </rPr>
      <t>tuturor analizelor inscrise de minim 4 ori la scheme de testare a competentei in 2022.</t>
    </r>
  </si>
  <si>
    <t>Punctajul se calculeaza conform anexei 19 si numarului de participari ale analizei respective din anul 2022. Se iau in considerare doar analizele care au fost inscrise la scheme de testare a competentei de cel putin 4 ori/an.</t>
  </si>
  <si>
    <r>
      <t>Actele doveditoare pentru participarea de cel putin 4 ori/an la scheme de testare a competentei in anul 2022</t>
    </r>
    <r>
      <rPr>
        <sz val="9"/>
        <rFont val="Calibri"/>
        <family val="2"/>
      </rPr>
      <t>: contracte cu organizatorii schemelor de testare a competentei si anexe din care sa reiasa tipul analizelor si frecventa cu care vor participa la schemele de testare a competentei.</t>
    </r>
  </si>
  <si>
    <r>
      <t xml:space="preserve">Actele doveditoare pentru participarea la scheme de testare a competentei de cel putin 4 ori in anul 2022: </t>
    </r>
    <r>
      <rPr>
        <sz val="9"/>
        <rFont val="Calibri"/>
        <family val="2"/>
      </rPr>
      <t xml:space="preserve">centralizator emis de organizatorii schemelor de testare a competentei pentru toti analitii la care laboratorul a participat in anul anterior,  facturi emise de organizatorii schemelor de testare a competentei si dovezi ale platilor efectuate, notificare Ministerul Sanatatii cu numarul de participari si parametri, precum și rapoartele de evaluare emise de organizatorul schemei de testare a competentei, care sa contina indici statistici </t>
    </r>
  </si>
  <si>
    <t>Pentru verificarea conditiei de eligibilitate referitoare la minim 4 participari/analiza in 2022: Se completeaza cu numarul de participari in anul 2020 la scheme de testare a competentei pentru fiecare organizator.</t>
  </si>
  <si>
    <t>FURNIZOR ………………</t>
  </si>
  <si>
    <t>PUNCT DE LUCRU…………</t>
  </si>
  <si>
    <t>INVESTIGATII PARACLINICE  - LABORATOR ANALIZE MEDICALE</t>
  </si>
  <si>
    <t xml:space="preserve">C. SUBCRITERIUL RESURSE UMANE  </t>
  </si>
  <si>
    <t>PERSONAL MEDICO - SANITAR  ANGAJAT ÎN CONTRACT CU CAS MURES LA DATA DE ___ IUNIE 2023</t>
  </si>
  <si>
    <t>A.</t>
  </si>
  <si>
    <t>MEDICI/CERCETĂTORI ȘTINȚIFICI ANATOMIE PATOLOGICĂ</t>
  </si>
  <si>
    <t>Nr. crt.</t>
  </si>
  <si>
    <t>Nume si prenume</t>
  </si>
  <si>
    <t>CNP</t>
  </si>
  <si>
    <t>BI/CI, serie si nr.</t>
  </si>
  <si>
    <t>Cod de parafa</t>
  </si>
  <si>
    <t>Certificat/Autorizaţie de liberă practică eliberat/eliberată de Organizaţia profesională/ Autoritatea competentă, după caz *</t>
  </si>
  <si>
    <t>Specialitatea**</t>
  </si>
  <si>
    <t>Atestat de studii complementare</t>
  </si>
  <si>
    <t>Grad profesional</t>
  </si>
  <si>
    <t>Asigurare de raspundere civila</t>
  </si>
  <si>
    <t>Documentul care atestă 
forma de angajare la furnizor</t>
  </si>
  <si>
    <t>Program de lucru, interval orar</t>
  </si>
  <si>
    <t>Numar ore</t>
  </si>
  <si>
    <t>Punctaj autoevaluare</t>
  </si>
  <si>
    <t>Evaluare CAS MS:</t>
  </si>
  <si>
    <t xml:space="preserve">NR. </t>
  </si>
  <si>
    <t>Data eliberarii</t>
  </si>
  <si>
    <t xml:space="preserve">Data expirarii**** </t>
  </si>
  <si>
    <t>Denumirea
 studiilor</t>
  </si>
  <si>
    <t>Din data</t>
  </si>
  <si>
    <t>Numar</t>
  </si>
  <si>
    <t>Valoare</t>
  </si>
  <si>
    <t>Data expirarii</t>
  </si>
  <si>
    <t>Tip contract 
(CIM/PFA/PFI, etc.)</t>
  </si>
  <si>
    <t>Nr. 
contract</t>
  </si>
  <si>
    <t>Marti</t>
  </si>
  <si>
    <t>Sambata</t>
  </si>
  <si>
    <t>A</t>
  </si>
  <si>
    <t>*) se completează în situaţia în care un medic are mai multe specialităţi paraclinice confirmate prin ordin al ministrului sănătăţii</t>
  </si>
  <si>
    <t>B.</t>
  </si>
  <si>
    <t>ASISTENȚI MEDICALI DE LABORATOR/ASISTENȚI DE CERCETARE ȘTIINȚIFICĂ  ÎN ANATOMIE  PATOLOGICĂ</t>
  </si>
  <si>
    <t>Certificat eliberat de organizatia profesionala</t>
  </si>
  <si>
    <t xml:space="preserve">Specialitatea 
</t>
  </si>
  <si>
    <t>Program de lucru - interval orar</t>
  </si>
  <si>
    <t>Evaluare  CAS MS:</t>
  </si>
  <si>
    <t xml:space="preserve">Data expirarii
</t>
  </si>
  <si>
    <t>tip contract 
(CIM/PFA/PFI, etc.)</t>
  </si>
  <si>
    <t>Total asistenţi medicali =</t>
  </si>
  <si>
    <t>B</t>
  </si>
  <si>
    <t>**)absolvent colegiu imagistică medicală, asistent medical imagistică medicală, bioinginer, fizician.</t>
  </si>
  <si>
    <t>C.</t>
  </si>
  <si>
    <t>CHIMIȘTI MEDICALI/CHIMIȘTI</t>
  </si>
  <si>
    <t>Total chimiști medicali/chimiști =</t>
  </si>
  <si>
    <t>C</t>
  </si>
  <si>
    <t>D.</t>
  </si>
  <si>
    <t>BIOLOGI MEDICALI/BIOLOGI</t>
  </si>
  <si>
    <t>Total biologi medicali/biologi =</t>
  </si>
  <si>
    <t>D</t>
  </si>
  <si>
    <t>E.</t>
  </si>
  <si>
    <t>BIOCIMIȘTI MEDICALI/BIOCHIMIȘTI</t>
  </si>
  <si>
    <t>Total biochimiști medicali/biochimiști =</t>
  </si>
  <si>
    <t>E</t>
  </si>
  <si>
    <t>Răspundem de corectitudinea şi exactitatea datelor</t>
  </si>
  <si>
    <t>Autoevaluare furnizor:</t>
  </si>
  <si>
    <t>TOTAL PUNCTAJ AUTOEVALUARE = A+B+C+D+E</t>
  </si>
  <si>
    <t>punctaj acordat pentru o nprma intreaga</t>
  </si>
  <si>
    <t>1. medic primar de specialitate .......................... 40 puncte;</t>
  </si>
  <si>
    <t>2. medic specialist ...................................... 30 puncte;</t>
  </si>
  <si>
    <t>3. chimişti medicali, biologi medicali, biochimişti</t>
  </si>
  <si>
    <t>medicali, principali ..................................... 25 puncte;</t>
  </si>
  <si>
    <t>4. chimişti medicali, biologi medicali, biochimişti</t>
  </si>
  <si>
    <t>medicali, specialişti .................................... 20 puncte;</t>
  </si>
  <si>
    <t>5. chimişti, biologi, biochimişti ........................ 15 puncte;</t>
  </si>
  <si>
    <t>6. farmacist cu drept de liberă practică…………………... 15 puncte;</t>
  </si>
  <si>
    <t>7. asistenţi medicali de laborator cu studii superioare ........... 10 puncte;</t>
  </si>
  <si>
    <t>8. asistenţi medicali de laborator fără studii superioare ............ 8 puncte;</t>
  </si>
  <si>
    <t>9. cercetător ştiinţific CP 1 şi CP 2 în anatomie-patologică .............. 40 puncte;</t>
  </si>
  <si>
    <t>10. cercetător ştiinţific CP 3 şi CS în anatomie-patologică ........ 30 puncte;</t>
  </si>
  <si>
    <t>11. asistenţi de cercetare ştiinţifică în anatomie-patologică ............ 25 puncte;</t>
  </si>
  <si>
    <t>NR.INVESTIGATII ESTIMAT PENTRU PERIOADA  IULIE-DECEMBRIE  2023</t>
  </si>
  <si>
    <t>Determinare la gravidă a grupului sanguin ABO *1)  *16)</t>
  </si>
  <si>
    <t>Determinare la gravidă a grupului sanguin Rh *1)*16)</t>
  </si>
  <si>
    <t>Anticorpi specifici anti Rh la gravidă  *16)</t>
  </si>
  <si>
    <t>Timp Quick și INR *1) (International Normalised Ratio)*16)</t>
  </si>
  <si>
    <t>APTT *16)</t>
  </si>
  <si>
    <t>Bilirubină totală *1)*16)</t>
  </si>
  <si>
    <t>Bilirubină directă *1)*16)</t>
  </si>
  <si>
    <t>Glicemie *1)*16)</t>
  </si>
  <si>
    <t>TGP *1)*16)</t>
  </si>
  <si>
    <t>TGO *1)*16)</t>
  </si>
  <si>
    <t>Creatinkinaza CK*1)</t>
  </si>
  <si>
    <t>Gama GT*1)*16)</t>
  </si>
  <si>
    <t>Fosfatază alcalină *1)*16)</t>
  </si>
  <si>
    <t>Sodiu seric *1)*16)</t>
  </si>
  <si>
    <t>Potasiu seric *1)*16)</t>
  </si>
  <si>
    <t>Calciu seric total *1)*16)</t>
  </si>
  <si>
    <t>Calciu ionic seric *1)*16)</t>
  </si>
  <si>
    <t>Magneziemie *1)*16)</t>
  </si>
  <si>
    <t>Sideremie *1)*16)</t>
  </si>
  <si>
    <t xml:space="preserve">Transferina serica </t>
  </si>
  <si>
    <t>2.10062</t>
  </si>
  <si>
    <t>2.10506</t>
  </si>
  <si>
    <t>Examen complet de urină (sumar + sediment) *1)*16)</t>
  </si>
  <si>
    <t>Dozare proteine urinare *1)*16)</t>
  </si>
  <si>
    <t>2.2622.1</t>
  </si>
  <si>
    <t>Raport albumină/creatinină intr-un esential de urima spontană *1)*8)</t>
  </si>
  <si>
    <t>2.2612</t>
  </si>
  <si>
    <t>Albumica serica *8)*16)</t>
  </si>
  <si>
    <t>2.43092</t>
  </si>
  <si>
    <t>TTGO (testde toloranta la glucoza per os )*10)*16)</t>
  </si>
  <si>
    <t>HBA lc *10)*16)</t>
  </si>
  <si>
    <t>2.1020.1</t>
  </si>
  <si>
    <t xml:space="preserve">Alfa Amilaza serica </t>
  </si>
  <si>
    <t>2.1026</t>
  </si>
  <si>
    <t>2.10412</t>
  </si>
  <si>
    <t>Lipoza serica</t>
  </si>
  <si>
    <t>2.10413</t>
  </si>
  <si>
    <t>Lactadehidrogenaza (LDH)</t>
  </si>
  <si>
    <t>2.10400</t>
  </si>
  <si>
    <t>Rezervă alcalina (determinarea  Bicarbonatului  seric )</t>
  </si>
  <si>
    <t>2.1065</t>
  </si>
  <si>
    <t>Vitamina B12*1)</t>
  </si>
  <si>
    <t>2.1071</t>
  </si>
  <si>
    <t>2.1074</t>
  </si>
  <si>
    <t>Acid foloc *1)</t>
  </si>
  <si>
    <t>TSH *1)*16)</t>
  </si>
  <si>
    <t>FT4 *1)*16)</t>
  </si>
  <si>
    <t>Ag HBs *1) *16)</t>
  </si>
  <si>
    <t>Anticorpi Anti HCV*1)*16)</t>
  </si>
  <si>
    <t>Testare HIV la gravidă *1)*16)</t>
  </si>
  <si>
    <t>VDRL *1) sau RPR *1)*16)</t>
  </si>
  <si>
    <t>Proteina C reactivă *1)*16)</t>
  </si>
  <si>
    <t>Factor rheumatoid*1)</t>
  </si>
  <si>
    <t>Examen bacteriologic exudat faringian - Examen microscopic nativ si colorat, cultură și identificare bacteriana *1) A,C.G *16)</t>
  </si>
  <si>
    <t>Examen fungic exudat faringian - Examen microscopic nativ si colorat, cultură și identificare fungica *11)</t>
  </si>
  <si>
    <t>Urocultură*1) Examen microscopic nativ si colorat, cultură și identificare bacteriana*16)</t>
  </si>
  <si>
    <t>Coprocultură*1)  cultură și identificare bacteriana</t>
  </si>
  <si>
    <t>Examene din secreţii vaginale - Examen microscopic nativ si/sau colorat *1)*16)</t>
  </si>
  <si>
    <t xml:space="preserve">Examene din secreţii cervicale si/sau secretii vaginale -cultura si identificare bacteriala </t>
  </si>
  <si>
    <t>Examene din secreţii vaginale-portaj Streptococcus agalactiae la gravide, prin metode de cultivare *16)</t>
  </si>
  <si>
    <t>2.30701</t>
  </si>
  <si>
    <t>2.30643</t>
  </si>
  <si>
    <t>Examene din tampon rectal-portaj Streptococcus agalactiae la gravide, prin metode de cultivare *16)</t>
  </si>
  <si>
    <t>2.30643.1</t>
  </si>
  <si>
    <t xml:space="preserve">Examene din secreţii vaginale - Examen microscopic nativ si colorat, cultura si identificare  fungila *1)*16) </t>
  </si>
  <si>
    <t>2.50114</t>
  </si>
  <si>
    <t>Examen fungic din colecție purulentă - Examen microscopic nativ si colorat, cultură și identificare fungica*15)</t>
  </si>
  <si>
    <t>Examen bacteriologic din colecție purulentă - Examen microscopic nativ si colorat, cultură și identificare bacteriana*1)</t>
  </si>
  <si>
    <t>Examen  din secreţii otice - Examen microscopic nativ si colorat, cultură și identificare fungica*12)</t>
  </si>
  <si>
    <t>Examen bacteriologic exudat nazal cultura si identificare Staphylococcus aureus (MRSA/MSSA)*13)</t>
  </si>
  <si>
    <t>Examen microbiologie  din secreţii conjunctivale - Examen microscopic cultură și identificare bacteriana*14)</t>
  </si>
  <si>
    <r>
      <t xml:space="preserve">Creatinină serică cu estimarea ratei de filtrare  glomerulară  *1), </t>
    </r>
    <r>
      <rPr>
        <b/>
        <sz val="10"/>
        <color indexed="8"/>
        <rFont val="Arial"/>
        <family val="0"/>
      </rPr>
      <t>**)*16)</t>
    </r>
  </si>
  <si>
    <r>
      <t>NOTA 2: Pentru culturile bacteriene si fungice, pretul include toate etapele diagnosticului: examen</t>
    </r>
    <r>
      <rPr>
        <sz val="10"/>
        <color indexed="10"/>
        <rFont val="Arial"/>
        <family val="0"/>
      </rPr>
      <t>e microscopice, cultura si identificare.</t>
    </r>
  </si>
  <si>
    <r>
      <t xml:space="preserve">NOTA 3: Toate examinările histopatologice si citologice (cu exceptia testelor imunohistochimice) din pachetul </t>
    </r>
    <r>
      <rPr>
        <sz val="10"/>
        <rFont val="Arial"/>
        <family val="2"/>
      </rPr>
      <t xml:space="preserve">de baza din ambulatoriu se efectueaza numai pentru </t>
    </r>
  </si>
  <si>
    <r>
      <t>NOTA 4: Investigațiile paraclinice – analize de laborator recomandate de medicul de familie urmare a consultațiilor</t>
    </r>
    <r>
      <rPr>
        <sz val="14"/>
        <color indexed="8"/>
        <rFont val="Arial"/>
        <family val="2"/>
      </rPr>
      <t xml:space="preserve"> preventive pentru copii cu vârsta cuprinsă între 2 și 18 ani, </t>
    </r>
  </si>
  <si>
    <t>B. Evaluare logistica</t>
  </si>
  <si>
    <t>LOGISTICA</t>
  </si>
  <si>
    <t>Punctaj norme</t>
  </si>
  <si>
    <t>Punctaj furnizor</t>
  </si>
  <si>
    <t>1                         se acorda o singura data pentru mai multe puncte de lucru</t>
  </si>
  <si>
    <t>Transmiterea rezultatelor analizelor de laborator la medicul care a recomandat analizele în maximum 24 de ore:</t>
  </si>
  <si>
    <t>Direct medicului</t>
  </si>
  <si>
    <t>Sistem electronic securizat de consultare a rezultatelor pe Internet</t>
  </si>
  <si>
    <t xml:space="preserve">Software dedicat activitatii de laborator - care sa contina inregistrarea si evidenta biletelor de trimitere( serie si numar bilet, CNP/cod unic de asigurare al pacientului, cod parafa, nr. de contract medic, tipul si numarul investigatiilor recomandate), eliberarea buletinelor de analiza si arhivarea datelor de laborator, precum si raportarea activitatii desfasurate in conformitate cu formatul solicitat de casa de asigurari de sanatate( se prezinta specificatiile tehnice ale aplicatiei, care se verifica la sediul furnizorului ) operaţional - instalat şi cu aparate conectate pentru transmitere de date </t>
  </si>
  <si>
    <t>3                                                       3 b - se acorda o singura data pentru mai multe puncte de lucru</t>
  </si>
  <si>
    <t>Website - care sa contina minimum urmatoarele informatii</t>
  </si>
  <si>
    <t xml:space="preserve">a. adresa, telefon, fax, mail pentru laboratoarele, punctele de lucru din structura, orarul de functionare, certificari/acreditari, </t>
  </si>
  <si>
    <t>b. chestionar de satisfactie a pacientilor(cu obligatia actualizarii semestriale a rezultatelor si afisarea pe site-ul furnizorului)</t>
  </si>
  <si>
    <t>Examen histopatologic procedura completa HE*(1-3 blocuri) **</t>
  </si>
  <si>
    <t>Examen histopatologic procedura completa HE*(4-6 blocuri) **</t>
  </si>
  <si>
    <t>Examen histopatologic procedura completa HE* si coloratii speciale (1-3 blocuri) **</t>
  </si>
  <si>
    <t>Examen histopatologic procedura completa HE* si coloratii speciale (4-6 blocuri) **</t>
  </si>
  <si>
    <t>Examen histopatologic , citologice si imunohistochimie</t>
  </si>
  <si>
    <t>240/set</t>
  </si>
  <si>
    <t>2.2701</t>
  </si>
  <si>
    <t>2.3074</t>
  </si>
  <si>
    <t>Examen din secretii uretrale -microscopie colorat cultura si identificare bacteriană*1)</t>
  </si>
  <si>
    <t>Examen bacteriologic din colecție purulentă - Examen microscopic colorat, cultură și identificare bacteriana*1)</t>
  </si>
  <si>
    <t>2.5032</t>
  </si>
  <si>
    <t>2.501202</t>
  </si>
  <si>
    <t>2.313</t>
  </si>
  <si>
    <t>2.502</t>
  </si>
  <si>
    <t>Examen histopatologic procedura completa HE*(1-3 blocuri) **7)</t>
  </si>
  <si>
    <t>2.90211</t>
  </si>
  <si>
    <t>Examen histopatologic procedura completa HE*(4-6 blocuri) **7)</t>
  </si>
  <si>
    <t>2.90212</t>
  </si>
  <si>
    <t>Examen histopatologic procedura completa HE* si coloratii speciale (1-3 blocuri) **7)</t>
  </si>
  <si>
    <t>2.90101</t>
  </si>
  <si>
    <t>2.90102</t>
  </si>
  <si>
    <t>Examen histopatologic procedura completa HE* si coloratii speciale (4-6 blocuri) **7)</t>
  </si>
  <si>
    <t>Teste imunohistochimice *)</t>
  </si>
  <si>
    <t>Examen citologic cervico-vaginal Babes-Papanicolau*1)*16)</t>
  </si>
  <si>
    <t>PUNCTE DE RECOLTARE  mobile</t>
  </si>
</sst>
</file>

<file path=xl/styles.xml><?xml version="1.0" encoding="utf-8"?>
<styleSheet xmlns="http://schemas.openxmlformats.org/spreadsheetml/2006/main">
  <numFmts count="4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RON&quot;_);\(#,##0\ &quot;RON&quot;\)"/>
    <numFmt numFmtId="173" formatCode="#,##0\ &quot;RON&quot;_);[Red]\(#,##0\ &quot;RON&quot;\)"/>
    <numFmt numFmtId="174" formatCode="#,##0.00\ &quot;RON&quot;_);\(#,##0.00\ &quot;RON&quot;\)"/>
    <numFmt numFmtId="175" formatCode="#,##0.00\ &quot;RON&quot;_);[Red]\(#,##0.00\ &quot;RON&quot;\)"/>
    <numFmt numFmtId="176" formatCode="_ * #,##0_)\ &quot;RON&quot;_ ;_ * \(#,##0\)\ &quot;RON&quot;_ ;_ * &quot;-&quot;_)\ &quot;RON&quot;_ ;_ @_ "/>
    <numFmt numFmtId="177" formatCode="_ * #,##0_)\ _R_O_N_ ;_ * \(#,##0\)\ _R_O_N_ ;_ * &quot;-&quot;_)\ _R_O_N_ ;_ @_ "/>
    <numFmt numFmtId="178" formatCode="_ * #,##0.00_)\ &quot;RON&quot;_ ;_ * \(#,##0.00\)\ &quot;RON&quot;_ ;_ * &quot;-&quot;??_)\ &quot;RON&quot;_ ;_ @_ "/>
    <numFmt numFmtId="179" formatCode="_ * #,##0.00_)\ _R_O_N_ ;_ * \(#,##0.00\)\ _R_O_N_ ;_ * &quot;-&quot;??_)\ _R_O_N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quot;punct&quot;"/>
    <numFmt numFmtId="193" formatCode="0\ &quot;pct&quot;"/>
    <numFmt numFmtId="194" formatCode="0.0000"/>
    <numFmt numFmtId="195" formatCode="_-* #,##0.0\ _l_e_i_-;\-* #,##0.0\ _l_e_i_-;_-* &quot;-&quot;??\ _l_e_i_-;_-@_-"/>
    <numFmt numFmtId="196" formatCode="0.0"/>
  </numFmts>
  <fonts count="76">
    <font>
      <sz val="10"/>
      <name val="Arial"/>
      <family val="0"/>
    </font>
    <font>
      <b/>
      <sz val="10"/>
      <name val="Arial"/>
      <family val="2"/>
    </font>
    <font>
      <u val="single"/>
      <sz val="10"/>
      <color indexed="12"/>
      <name val="Arial"/>
      <family val="2"/>
    </font>
    <font>
      <u val="single"/>
      <sz val="10"/>
      <color indexed="36"/>
      <name val="Arial"/>
      <family val="2"/>
    </font>
    <font>
      <sz val="7"/>
      <name val="Arial"/>
      <family val="2"/>
    </font>
    <font>
      <sz val="12"/>
      <name val="Arial"/>
      <family val="2"/>
    </font>
    <font>
      <b/>
      <sz val="12"/>
      <name val="Arial"/>
      <family val="2"/>
    </font>
    <font>
      <sz val="11"/>
      <name val="Arial"/>
      <family val="2"/>
    </font>
    <font>
      <i/>
      <sz val="9"/>
      <name val="Arial"/>
      <family val="2"/>
    </font>
    <font>
      <i/>
      <sz val="9"/>
      <name val="ArialMT"/>
      <family val="0"/>
    </font>
    <font>
      <b/>
      <u val="single"/>
      <sz val="9"/>
      <name val="Arial"/>
      <family val="2"/>
    </font>
    <font>
      <b/>
      <sz val="8"/>
      <name val="Arial"/>
      <family val="2"/>
    </font>
    <font>
      <b/>
      <sz val="10"/>
      <color indexed="10"/>
      <name val="Arial"/>
      <family val="2"/>
    </font>
    <font>
      <i/>
      <sz val="11"/>
      <color indexed="10"/>
      <name val="Arial"/>
      <family val="2"/>
    </font>
    <font>
      <sz val="8"/>
      <name val="Arial"/>
      <family val="2"/>
    </font>
    <font>
      <b/>
      <sz val="9"/>
      <name val="Calibri"/>
      <family val="2"/>
    </font>
    <font>
      <b/>
      <sz val="14"/>
      <name val="Calibri"/>
      <family val="2"/>
    </font>
    <font>
      <b/>
      <sz val="11"/>
      <name val="Calibri"/>
      <family val="2"/>
    </font>
    <font>
      <b/>
      <sz val="12"/>
      <name val="Calibri"/>
      <family val="0"/>
    </font>
    <font>
      <sz val="9"/>
      <name val="Calibri"/>
      <family val="2"/>
    </font>
    <font>
      <sz val="14"/>
      <name val="Calibri"/>
      <family val="2"/>
    </font>
    <font>
      <b/>
      <sz val="14"/>
      <name val="Arial"/>
      <family val="2"/>
    </font>
    <font>
      <sz val="14"/>
      <name val="Arial"/>
      <family val="2"/>
    </font>
    <font>
      <b/>
      <sz val="12"/>
      <color indexed="10"/>
      <name val="Arial"/>
      <family val="2"/>
    </font>
    <font>
      <sz val="8"/>
      <name val="Times New Roman"/>
      <family val="1"/>
    </font>
    <font>
      <b/>
      <i/>
      <sz val="10"/>
      <name val="Arial"/>
      <family val="2"/>
    </font>
    <font>
      <sz val="10"/>
      <color indexed="10"/>
      <name val="Arial"/>
      <family val="2"/>
    </font>
    <font>
      <sz val="9"/>
      <name val="Arial"/>
      <family val="2"/>
    </font>
    <font>
      <b/>
      <vertAlign val="superscrip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Calibri"/>
      <family val="2"/>
    </font>
    <font>
      <b/>
      <sz val="10"/>
      <color indexed="8"/>
      <name val="Calibri"/>
      <family val="2"/>
    </font>
    <font>
      <b/>
      <strike/>
      <sz val="9"/>
      <name val="Calibri"/>
      <family val="2"/>
    </font>
    <font>
      <b/>
      <sz val="7"/>
      <name val="Calibri"/>
      <family val="2"/>
    </font>
    <font>
      <sz val="12"/>
      <name val="Calibri"/>
      <family val="0"/>
    </font>
    <font>
      <b/>
      <sz val="12"/>
      <color indexed="8"/>
      <name val="Calibri"/>
      <family val="2"/>
    </font>
    <font>
      <sz val="6"/>
      <name val="Calibri"/>
      <family val="2"/>
    </font>
    <font>
      <sz val="10"/>
      <name val="Calibri"/>
      <family val="2"/>
    </font>
    <font>
      <i/>
      <sz val="11"/>
      <name val="Arial"/>
      <family val="0"/>
    </font>
    <font>
      <b/>
      <sz val="10"/>
      <color indexed="8"/>
      <name val="Times New Roman"/>
      <family val="1"/>
    </font>
    <font>
      <b/>
      <sz val="12"/>
      <color indexed="8"/>
      <name val="Times New Roman"/>
      <family val="1"/>
    </font>
    <font>
      <sz val="14"/>
      <color indexed="8"/>
      <name val="Times New Roman"/>
      <family val="1"/>
    </font>
    <font>
      <sz val="14"/>
      <color indexed="8"/>
      <name val="MS Sans Serif"/>
      <family val="2"/>
    </font>
    <font>
      <b/>
      <sz val="10"/>
      <name val="Times New Roman"/>
      <family val="1"/>
    </font>
    <font>
      <sz val="10"/>
      <name val="Times New Roman"/>
      <family val="1"/>
    </font>
    <font>
      <b/>
      <sz val="11"/>
      <name val="Arial"/>
      <family val="2"/>
    </font>
    <font>
      <b/>
      <sz val="10"/>
      <color indexed="8"/>
      <name val="Arial"/>
      <family val="2"/>
    </font>
    <font>
      <b/>
      <sz val="12"/>
      <color indexed="8"/>
      <name val="Arial"/>
      <family val="2"/>
    </font>
    <font>
      <sz val="14"/>
      <color indexed="8"/>
      <name val="Arial"/>
      <family val="2"/>
    </font>
    <font>
      <sz val="8"/>
      <color indexed="8"/>
      <name val="Arial"/>
      <family val="2"/>
    </font>
    <font>
      <b/>
      <sz val="9"/>
      <color indexed="8"/>
      <name val="Arial"/>
      <family val="2"/>
    </font>
    <font>
      <b/>
      <sz val="8"/>
      <color indexed="8"/>
      <name val="Arial"/>
      <family val="2"/>
    </font>
    <font>
      <b/>
      <sz val="12"/>
      <name val="Times New Roman"/>
      <family val="1"/>
    </font>
    <font>
      <sz val="12"/>
      <name val="Times New Roman"/>
      <family val="1"/>
    </font>
    <font>
      <b/>
      <sz val="10"/>
      <color indexed="10"/>
      <name val="Times New Roman"/>
      <family val="1"/>
    </font>
    <font>
      <sz val="10"/>
      <color indexed="8"/>
      <name val="Arial"/>
      <family val="0"/>
    </font>
    <font>
      <sz val="12"/>
      <color indexed="8"/>
      <name val="Arial"/>
      <family val="2"/>
    </font>
    <font>
      <b/>
      <sz val="8"/>
      <color indexed="8"/>
      <name val="Times New Roman"/>
      <family val="1"/>
    </font>
    <font>
      <sz val="8"/>
      <color indexed="8"/>
      <name val="Times New Roman"/>
      <family val="1"/>
    </font>
    <font>
      <sz val="10"/>
      <color indexed="53"/>
      <name val="Arial"/>
      <family val="0"/>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14"/>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color indexed="63"/>
      </bottom>
    </border>
    <border>
      <left style="thin"/>
      <right style="thin"/>
      <top style="thin"/>
      <bottom style="mediu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style="medium">
        <color indexed="8"/>
      </left>
      <right style="medium">
        <color indexed="8"/>
      </right>
      <top style="medium">
        <color indexed="8"/>
      </top>
      <bottom>
        <color indexed="63"/>
      </bottom>
    </border>
    <border>
      <left style="thin">
        <color indexed="8"/>
      </left>
      <right>
        <color indexed="63"/>
      </right>
      <top style="medium">
        <color indexed="8"/>
      </top>
      <bottom style="medium">
        <color indexed="8"/>
      </bottom>
    </border>
    <border>
      <left style="thin"/>
      <right>
        <color indexed="63"/>
      </right>
      <top style="thin"/>
      <bottom style="medium"/>
    </border>
    <border>
      <left>
        <color indexed="63"/>
      </left>
      <right>
        <color indexed="63"/>
      </right>
      <top style="thin"/>
      <bottom style="medium"/>
    </border>
    <border>
      <left style="medium">
        <color indexed="8"/>
      </left>
      <right style="thin">
        <color indexed="8"/>
      </right>
      <top style="medium">
        <color indexed="8"/>
      </top>
      <bottom style="medium">
        <color indexed="8"/>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3"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2" fillId="2" borderId="1" applyNumberFormat="0" applyAlignment="0" applyProtection="0"/>
    <xf numFmtId="0" fontId="3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17"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 borderId="1" applyNumberFormat="0" applyAlignment="0" applyProtection="0"/>
    <xf numFmtId="0" fontId="40" fillId="0" borderId="6" applyNumberFormat="0" applyFill="0" applyAlignment="0" applyProtection="0"/>
    <xf numFmtId="0" fontId="41" fillId="8" borderId="0" applyNumberFormat="0" applyBorder="0" applyAlignment="0" applyProtection="0"/>
    <xf numFmtId="0" fontId="0" fillId="0" borderId="0">
      <alignment/>
      <protection/>
    </xf>
    <xf numFmtId="0" fontId="0" fillId="0" borderId="0">
      <alignment/>
      <protection/>
    </xf>
    <xf numFmtId="0" fontId="0" fillId="4" borderId="7" applyNumberFormat="0" applyFont="0" applyAlignment="0" applyProtection="0"/>
    <xf numFmtId="0" fontId="42" fillId="2"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6">
    <xf numFmtId="0" fontId="0" fillId="0" borderId="0" xfId="0" applyAlignment="1">
      <alignment/>
    </xf>
    <xf numFmtId="0" fontId="0" fillId="0" borderId="0" xfId="0" applyBorder="1" applyAlignment="1">
      <alignment/>
    </xf>
    <xf numFmtId="0" fontId="0" fillId="0" borderId="0" xfId="0" applyFill="1" applyBorder="1" applyAlignment="1">
      <alignment/>
    </xf>
    <xf numFmtId="0" fontId="4" fillId="0" borderId="0" xfId="0" applyFont="1" applyBorder="1" applyAlignment="1">
      <alignment wrapText="1"/>
    </xf>
    <xf numFmtId="0" fontId="4" fillId="0" borderId="0" xfId="0" applyFont="1" applyBorder="1"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xf>
    <xf numFmtId="0" fontId="1" fillId="0" borderId="10" xfId="0" applyFont="1" applyBorder="1" applyAlignment="1">
      <alignment wrapText="1"/>
    </xf>
    <xf numFmtId="0" fontId="6" fillId="0" borderId="0" xfId="0" applyFont="1" applyAlignment="1">
      <alignment/>
    </xf>
    <xf numFmtId="0" fontId="5" fillId="0" borderId="0" xfId="0" applyFont="1" applyAlignment="1">
      <alignment/>
    </xf>
    <xf numFmtId="0" fontId="0" fillId="0" borderId="0" xfId="0" applyFont="1" applyAlignment="1">
      <alignment/>
    </xf>
    <xf numFmtId="0" fontId="1" fillId="0" borderId="0" xfId="0" applyFont="1" applyAlignment="1">
      <alignment/>
    </xf>
    <xf numFmtId="0" fontId="0" fillId="0" borderId="10" xfId="0" applyFont="1" applyBorder="1" applyAlignment="1">
      <alignment/>
    </xf>
    <xf numFmtId="0" fontId="0" fillId="0" borderId="10" xfId="0" applyBorder="1" applyAlignment="1">
      <alignment/>
    </xf>
    <xf numFmtId="0" fontId="13" fillId="0" borderId="0" xfId="0" applyFont="1" applyAlignment="1">
      <alignment/>
    </xf>
    <xf numFmtId="0" fontId="0" fillId="0" borderId="10" xfId="58" applyFont="1" applyBorder="1" applyProtection="1">
      <alignment/>
      <protection/>
    </xf>
    <xf numFmtId="49" fontId="0" fillId="0" borderId="10" xfId="0" applyNumberFormat="1" applyFont="1" applyBorder="1" applyAlignment="1" applyProtection="1">
      <alignment/>
      <protection/>
    </xf>
    <xf numFmtId="0" fontId="0" fillId="0" borderId="10" xfId="0" applyFont="1" applyBorder="1" applyAlignment="1" applyProtection="1">
      <alignment wrapText="1"/>
      <protection/>
    </xf>
    <xf numFmtId="0" fontId="0" fillId="0" borderId="10" xfId="0" applyFont="1" applyBorder="1" applyAlignment="1">
      <alignment wrapText="1"/>
    </xf>
    <xf numFmtId="49" fontId="16" fillId="0" borderId="0" xfId="0" applyNumberFormat="1" applyFont="1" applyFill="1" applyAlignment="1" applyProtection="1">
      <alignment horizontal="right" vertical="center"/>
      <protection/>
    </xf>
    <xf numFmtId="49" fontId="20" fillId="0" borderId="0" xfId="0" applyNumberFormat="1" applyFont="1" applyFill="1" applyAlignment="1" applyProtection="1">
      <alignment horizontal="right" vertical="center"/>
      <protection/>
    </xf>
    <xf numFmtId="49" fontId="20" fillId="0" borderId="0" xfId="0" applyNumberFormat="1" applyFont="1" applyFill="1" applyAlignment="1" applyProtection="1">
      <alignment horizontal="right" vertical="center" wrapText="1"/>
      <protection/>
    </xf>
    <xf numFmtId="0" fontId="0" fillId="0" borderId="0" xfId="0" applyFont="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21" fillId="0" borderId="0" xfId="0" applyFont="1" applyAlignment="1" applyProtection="1">
      <alignment/>
      <protection/>
    </xf>
    <xf numFmtId="0" fontId="22"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Fill="1" applyAlignment="1" applyProtection="1">
      <alignment/>
      <protection/>
    </xf>
    <xf numFmtId="3" fontId="7" fillId="0" borderId="0" xfId="42" applyNumberFormat="1" applyFont="1" applyBorder="1" applyAlignment="1" applyProtection="1">
      <alignment/>
      <protection/>
    </xf>
    <xf numFmtId="0" fontId="14" fillId="0" borderId="0" xfId="0" applyFont="1" applyAlignment="1" applyProtection="1">
      <alignment/>
      <protection/>
    </xf>
    <xf numFmtId="0" fontId="0" fillId="0" borderId="0" xfId="0" applyFill="1" applyAlignment="1">
      <alignment/>
    </xf>
    <xf numFmtId="0" fontId="21" fillId="0" borderId="0" xfId="58" applyFont="1">
      <alignment/>
      <protection/>
    </xf>
    <xf numFmtId="0" fontId="0" fillId="0" borderId="0" xfId="58" applyFill="1">
      <alignment/>
      <protection/>
    </xf>
    <xf numFmtId="0" fontId="0" fillId="0" borderId="0" xfId="58">
      <alignment/>
      <protection/>
    </xf>
    <xf numFmtId="0" fontId="1" fillId="0" borderId="10" xfId="0" applyFont="1" applyBorder="1" applyAlignment="1">
      <alignment vertical="center" wrapText="1"/>
    </xf>
    <xf numFmtId="0" fontId="1" fillId="0" borderId="10" xfId="58" applyFont="1" applyBorder="1" applyAlignment="1">
      <alignment vertical="center"/>
      <protection/>
    </xf>
    <xf numFmtId="0" fontId="1" fillId="0" borderId="10" xfId="58" applyFont="1" applyFill="1" applyBorder="1" applyAlignment="1">
      <alignment horizontal="center" vertical="center" wrapText="1"/>
      <protection/>
    </xf>
    <xf numFmtId="0" fontId="1" fillId="0" borderId="10" xfId="58" applyFont="1" applyBorder="1" applyAlignment="1">
      <alignment horizontal="center" vertical="center" wrapText="1"/>
      <protection/>
    </xf>
    <xf numFmtId="0" fontId="0" fillId="0" borderId="10" xfId="58" applyFont="1" applyFill="1" applyBorder="1" applyAlignment="1">
      <alignment horizontal="center" wrapText="1"/>
      <protection/>
    </xf>
    <xf numFmtId="0" fontId="1" fillId="0" borderId="10" xfId="0" applyFont="1" applyFill="1" applyBorder="1" applyAlignment="1">
      <alignment vertical="center" wrapText="1"/>
    </xf>
    <xf numFmtId="0" fontId="1" fillId="0" borderId="10" xfId="58" applyFont="1" applyFill="1" applyBorder="1" applyAlignment="1">
      <alignment horizontal="center" wrapText="1"/>
      <protection/>
    </xf>
    <xf numFmtId="0" fontId="1" fillId="0" borderId="10" xfId="58" applyFont="1" applyBorder="1" applyAlignment="1">
      <alignment horizontal="center" wrapText="1"/>
      <protection/>
    </xf>
    <xf numFmtId="0" fontId="1" fillId="0" borderId="10" xfId="0" applyFont="1" applyFill="1" applyBorder="1" applyAlignment="1">
      <alignment wrapText="1"/>
    </xf>
    <xf numFmtId="0" fontId="0" fillId="0" borderId="10" xfId="0" applyFill="1" applyBorder="1" applyAlignment="1">
      <alignment/>
    </xf>
    <xf numFmtId="0" fontId="0" fillId="0" borderId="10" xfId="58" applyFill="1" applyBorder="1">
      <alignment/>
      <protection/>
    </xf>
    <xf numFmtId="0" fontId="12" fillId="0" borderId="10" xfId="58" applyFont="1" applyFill="1" applyBorder="1">
      <alignment/>
      <protection/>
    </xf>
    <xf numFmtId="0" fontId="23" fillId="0" borderId="10" xfId="58" applyFont="1" applyFill="1" applyBorder="1">
      <alignment/>
      <protection/>
    </xf>
    <xf numFmtId="0" fontId="1" fillId="0" borderId="10" xfId="58" applyFont="1" applyFill="1" applyBorder="1">
      <alignment/>
      <protection/>
    </xf>
    <xf numFmtId="0" fontId="11" fillId="0" borderId="10" xfId="58" applyFont="1" applyFill="1" applyBorder="1" applyAlignment="1">
      <alignment horizontal="center" wrapText="1"/>
      <protection/>
    </xf>
    <xf numFmtId="0" fontId="6" fillId="0" borderId="10" xfId="58" applyFont="1" applyFill="1" applyBorder="1" applyAlignment="1">
      <alignment horizontal="center" wrapText="1"/>
      <protection/>
    </xf>
    <xf numFmtId="0" fontId="1" fillId="0" borderId="10" xfId="0" applyFont="1" applyBorder="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xf>
    <xf numFmtId="43" fontId="0" fillId="0" borderId="10" xfId="42" applyFont="1" applyBorder="1" applyAlignment="1">
      <alignment/>
    </xf>
    <xf numFmtId="0" fontId="1" fillId="0" borderId="10" xfId="0" applyFont="1" applyBorder="1" applyAlignment="1">
      <alignment horizontal="center" wrapText="1"/>
    </xf>
    <xf numFmtId="0" fontId="0" fillId="0" borderId="0" xfId="0" applyFont="1" applyBorder="1" applyAlignment="1">
      <alignment/>
    </xf>
    <xf numFmtId="0" fontId="0" fillId="0" borderId="0" xfId="0" applyFont="1" applyBorder="1" applyAlignment="1">
      <alignment horizontal="left" wrapText="1"/>
    </xf>
    <xf numFmtId="0" fontId="0" fillId="0" borderId="0" xfId="0" applyFont="1" applyFill="1" applyBorder="1" applyAlignment="1">
      <alignment horizontal="left" wrapText="1"/>
    </xf>
    <xf numFmtId="0" fontId="26" fillId="0" borderId="0" xfId="0" applyFont="1" applyFill="1" applyBorder="1" applyAlignment="1">
      <alignment horizontal="left"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27" fillId="0" borderId="0" xfId="0" applyFont="1" applyBorder="1" applyAlignment="1">
      <alignment/>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3" fontId="15" fillId="0" borderId="10" xfId="0" applyNumberFormat="1" applyFont="1" applyFill="1" applyBorder="1" applyAlignment="1" applyProtection="1">
      <alignment horizontal="center" vertical="center" wrapText="1"/>
      <protection locked="0"/>
    </xf>
    <xf numFmtId="3" fontId="46" fillId="2" borderId="10" xfId="0" applyNumberFormat="1" applyFont="1" applyFill="1" applyBorder="1" applyAlignment="1" applyProtection="1">
      <alignment horizontal="center" vertical="center" wrapText="1"/>
      <protection locked="0"/>
    </xf>
    <xf numFmtId="3" fontId="18" fillId="2" borderId="10" xfId="0" applyNumberFormat="1" applyFont="1" applyFill="1" applyBorder="1" applyAlignment="1" applyProtection="1">
      <alignment horizontal="center" vertical="center" wrapText="1"/>
      <protection locked="0"/>
    </xf>
    <xf numFmtId="3" fontId="47" fillId="2" borderId="10" xfId="0" applyNumberFormat="1" applyFont="1" applyFill="1" applyBorder="1" applyAlignment="1" applyProtection="1">
      <alignment horizontal="center" vertical="center" wrapText="1"/>
      <protection locked="0"/>
    </xf>
    <xf numFmtId="3" fontId="48" fillId="0" borderId="10"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5" fillId="0" borderId="0" xfId="0" applyFont="1" applyAlignment="1">
      <alignment horizontal="center"/>
    </xf>
    <xf numFmtId="0" fontId="1" fillId="0" borderId="0" xfId="0" applyFont="1" applyBorder="1" applyAlignment="1">
      <alignment horizontal="center"/>
    </xf>
    <xf numFmtId="0" fontId="0" fillId="0" borderId="0" xfId="0" applyFont="1" applyBorder="1" applyAlignment="1">
      <alignment horizontal="center" wrapText="1"/>
    </xf>
    <xf numFmtId="0" fontId="12" fillId="0" borderId="0" xfId="0" applyFont="1" applyFill="1" applyBorder="1" applyAlignment="1">
      <alignment horizontal="center" wrapText="1"/>
    </xf>
    <xf numFmtId="0" fontId="1" fillId="0" borderId="10" xfId="58" applyFont="1" applyBorder="1" applyAlignment="1">
      <alignment horizontal="center" vertical="center"/>
      <protection/>
    </xf>
    <xf numFmtId="0" fontId="0" fillId="0" borderId="10" xfId="0" applyBorder="1" applyAlignment="1">
      <alignment wrapText="1"/>
    </xf>
    <xf numFmtId="0" fontId="0" fillId="0" borderId="10" xfId="58" applyFont="1" applyFill="1" applyBorder="1" applyAlignment="1">
      <alignment horizontal="center" wrapText="1"/>
      <protection/>
    </xf>
    <xf numFmtId="0" fontId="0" fillId="0" borderId="10" xfId="58" applyFont="1" applyFill="1" applyBorder="1" applyAlignment="1">
      <alignment horizontal="center" vertical="center" wrapText="1"/>
      <protection/>
    </xf>
    <xf numFmtId="0" fontId="1" fillId="0" borderId="20" xfId="0" applyFont="1" applyBorder="1" applyAlignment="1">
      <alignment horizontal="center" vertical="center" wrapText="1"/>
    </xf>
    <xf numFmtId="0" fontId="1" fillId="0" borderId="10" xfId="58" applyFont="1" applyFill="1" applyBorder="1" applyAlignment="1">
      <alignment horizontal="center"/>
      <protection/>
    </xf>
    <xf numFmtId="0" fontId="1" fillId="0" borderId="10" xfId="0" applyFont="1" applyFill="1" applyBorder="1" applyAlignment="1">
      <alignment horizontal="center"/>
    </xf>
    <xf numFmtId="0" fontId="1" fillId="0" borderId="10" xfId="0" applyFont="1" applyFill="1" applyBorder="1" applyAlignment="1">
      <alignment/>
    </xf>
    <xf numFmtId="171" fontId="0" fillId="0" borderId="0" xfId="0" applyNumberFormat="1" applyBorder="1" applyAlignment="1">
      <alignment/>
    </xf>
    <xf numFmtId="2" fontId="0" fillId="0" borderId="13" xfId="0" applyNumberFormat="1" applyBorder="1" applyAlignment="1">
      <alignment/>
    </xf>
    <xf numFmtId="0" fontId="0" fillId="0" borderId="0" xfId="0" applyBorder="1" applyAlignment="1">
      <alignment horizontal="right"/>
    </xf>
    <xf numFmtId="0" fontId="1" fillId="0" borderId="0" xfId="0" applyFont="1" applyAlignment="1">
      <alignment horizontal="center"/>
    </xf>
    <xf numFmtId="0" fontId="1" fillId="0" borderId="10" xfId="0" applyFont="1" applyBorder="1" applyAlignment="1">
      <alignment horizontal="center" vertical="center"/>
    </xf>
    <xf numFmtId="3" fontId="0" fillId="0" borderId="0" xfId="0" applyNumberFormat="1" applyFont="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Alignment="1" applyProtection="1">
      <alignment/>
      <protection/>
    </xf>
    <xf numFmtId="39" fontId="0" fillId="0" borderId="0" xfId="0" applyNumberFormat="1" applyFont="1" applyAlignment="1" applyProtection="1">
      <alignment/>
      <protection/>
    </xf>
    <xf numFmtId="0" fontId="23" fillId="0" borderId="0" xfId="0" applyFont="1" applyAlignment="1" applyProtection="1">
      <alignment/>
      <protection/>
    </xf>
    <xf numFmtId="0" fontId="11" fillId="0" borderId="10" xfId="58" applyFont="1" applyBorder="1" applyAlignment="1" applyProtection="1">
      <alignment wrapText="1"/>
      <protection/>
    </xf>
    <xf numFmtId="0" fontId="6" fillId="0" borderId="10" xfId="58" applyFont="1" applyBorder="1" applyAlignment="1" applyProtection="1">
      <alignment horizontal="center" wrapText="1"/>
      <protection/>
    </xf>
    <xf numFmtId="0" fontId="1" fillId="0" borderId="10" xfId="0" applyFont="1" applyBorder="1" applyAlignment="1" applyProtection="1">
      <alignment horizontal="center" wrapText="1"/>
      <protection/>
    </xf>
    <xf numFmtId="3" fontId="1" fillId="0" borderId="10" xfId="0" applyNumberFormat="1" applyFont="1" applyBorder="1" applyAlignment="1" applyProtection="1">
      <alignment horizontal="center" wrapText="1"/>
      <protection/>
    </xf>
    <xf numFmtId="39" fontId="1" fillId="0" borderId="10" xfId="0" applyNumberFormat="1" applyFont="1" applyBorder="1" applyAlignment="1" applyProtection="1">
      <alignment horizontal="center" wrapText="1"/>
      <protection/>
    </xf>
    <xf numFmtId="3" fontId="7" fillId="0" borderId="10" xfId="42" applyNumberFormat="1" applyFont="1" applyBorder="1" applyAlignment="1" applyProtection="1">
      <alignment/>
      <protection locked="0"/>
    </xf>
    <xf numFmtId="39" fontId="7" fillId="0" borderId="10" xfId="42" applyNumberFormat="1" applyFont="1" applyBorder="1" applyAlignment="1" applyProtection="1">
      <alignment/>
      <protection/>
    </xf>
    <xf numFmtId="3" fontId="7" fillId="0" borderId="10" xfId="42" applyNumberFormat="1" applyFont="1" applyFill="1" applyBorder="1" applyAlignment="1" applyProtection="1">
      <alignment/>
      <protection locked="0"/>
    </xf>
    <xf numFmtId="3" fontId="7" fillId="0" borderId="10" xfId="42" applyNumberFormat="1" applyFont="1" applyBorder="1" applyAlignment="1" applyProtection="1">
      <alignment/>
      <protection/>
    </xf>
    <xf numFmtId="39" fontId="7" fillId="0" borderId="0" xfId="42" applyNumberFormat="1" applyFont="1" applyBorder="1" applyAlignment="1" applyProtection="1">
      <alignment/>
      <protection/>
    </xf>
    <xf numFmtId="3" fontId="0" fillId="0" borderId="0" xfId="42" applyNumberFormat="1" applyFont="1" applyBorder="1" applyAlignment="1" applyProtection="1">
      <alignment/>
      <protection/>
    </xf>
    <xf numFmtId="39" fontId="0" fillId="0" borderId="0" xfId="42" applyNumberFormat="1" applyFont="1" applyBorder="1" applyAlignment="1" applyProtection="1">
      <alignment/>
      <protection/>
    </xf>
    <xf numFmtId="3" fontId="14" fillId="0" borderId="0" xfId="0" applyNumberFormat="1" applyFont="1" applyAlignment="1" applyProtection="1">
      <alignment/>
      <protection/>
    </xf>
    <xf numFmtId="39" fontId="14" fillId="0" borderId="0" xfId="0" applyNumberFormat="1" applyFont="1" applyAlignment="1" applyProtection="1">
      <alignment/>
      <protection/>
    </xf>
    <xf numFmtId="3" fontId="24" fillId="0" borderId="0" xfId="0" applyNumberFormat="1" applyFont="1" applyAlignment="1" applyProtection="1">
      <alignment/>
      <protection/>
    </xf>
    <xf numFmtId="39" fontId="24" fillId="0" borderId="0" xfId="0" applyNumberFormat="1" applyFont="1" applyAlignment="1" applyProtection="1">
      <alignment/>
      <protection/>
    </xf>
    <xf numFmtId="3" fontId="14" fillId="0" borderId="0" xfId="0" applyNumberFormat="1" applyFont="1" applyAlignment="1" applyProtection="1">
      <alignment/>
      <protection/>
    </xf>
    <xf numFmtId="39" fontId="14" fillId="0" borderId="0" xfId="0" applyNumberFormat="1" applyFont="1" applyAlignment="1" applyProtection="1">
      <alignment/>
      <protection/>
    </xf>
    <xf numFmtId="3" fontId="14" fillId="0" borderId="0" xfId="0" applyNumberFormat="1" applyFont="1" applyAlignment="1" applyProtection="1">
      <alignment wrapText="1"/>
      <protection/>
    </xf>
    <xf numFmtId="39" fontId="14" fillId="0" borderId="0" xfId="0" applyNumberFormat="1" applyFont="1" applyAlignment="1" applyProtection="1">
      <alignment wrapText="1"/>
      <protection/>
    </xf>
    <xf numFmtId="0" fontId="18" fillId="0" borderId="0" xfId="0" applyFont="1" applyFill="1" applyAlignment="1" applyProtection="1">
      <alignment vertical="center"/>
      <protection locked="0"/>
    </xf>
    <xf numFmtId="0" fontId="15" fillId="0" borderId="0" xfId="0" applyFont="1" applyFill="1" applyAlignment="1" applyProtection="1">
      <alignment horizontal="center" vertical="center"/>
      <protection locked="0"/>
    </xf>
    <xf numFmtId="0" fontId="15" fillId="0" borderId="0" xfId="0" applyFont="1" applyFill="1" applyAlignment="1" applyProtection="1">
      <alignment horizontal="center" vertical="center"/>
      <protection/>
    </xf>
    <xf numFmtId="0" fontId="46" fillId="0" borderId="0" xfId="0" applyFont="1" applyFill="1" applyAlignment="1" applyProtection="1">
      <alignment vertical="center"/>
      <protection/>
    </xf>
    <xf numFmtId="0" fontId="49" fillId="0" borderId="10" xfId="0" applyFont="1" applyFill="1" applyBorder="1" applyAlignment="1" applyProtection="1">
      <alignment horizontal="center" vertical="center" textRotation="90" wrapText="1"/>
      <protection/>
    </xf>
    <xf numFmtId="0" fontId="15" fillId="0" borderId="10" xfId="57" applyFont="1" applyFill="1" applyBorder="1" applyAlignment="1" applyProtection="1">
      <alignment horizontal="center" vertical="center"/>
      <protection/>
    </xf>
    <xf numFmtId="3" fontId="15" fillId="0" borderId="10" xfId="57" applyNumberFormat="1" applyFont="1" applyFill="1" applyBorder="1" applyAlignment="1" applyProtection="1">
      <alignment horizontal="center" vertical="center"/>
      <protection locked="0"/>
    </xf>
    <xf numFmtId="3" fontId="15" fillId="0" borderId="10" xfId="57" applyNumberFormat="1" applyFont="1" applyFill="1" applyBorder="1" applyAlignment="1" applyProtection="1">
      <alignment horizontal="center" vertical="center"/>
      <protection/>
    </xf>
    <xf numFmtId="39" fontId="50" fillId="0" borderId="10" xfId="42" applyNumberFormat="1" applyFont="1" applyFill="1" applyBorder="1" applyAlignment="1" applyProtection="1">
      <alignment horizontal="center" vertical="center"/>
      <protection/>
    </xf>
    <xf numFmtId="3" fontId="50" fillId="0" borderId="10" xfId="42" applyNumberFormat="1" applyFont="1" applyFill="1" applyBorder="1" applyAlignment="1" applyProtection="1">
      <alignment horizontal="center" vertical="center"/>
      <protection locked="0"/>
    </xf>
    <xf numFmtId="37" fontId="15" fillId="0" borderId="10" xfId="42" applyNumberFormat="1" applyFont="1" applyFill="1" applyBorder="1" applyAlignment="1" applyProtection="1">
      <alignment horizontal="center" vertical="center" wrapText="1"/>
      <protection/>
    </xf>
    <xf numFmtId="0" fontId="46" fillId="0" borderId="0" xfId="0" applyFont="1" applyFill="1" applyAlignment="1" applyProtection="1">
      <alignment vertical="center" wrapText="1"/>
      <protection/>
    </xf>
    <xf numFmtId="0" fontId="15" fillId="0" borderId="10" xfId="57" applyFont="1" applyFill="1" applyBorder="1" applyAlignment="1" applyProtection="1">
      <alignment horizontal="center" vertical="center" wrapText="1"/>
      <protection/>
    </xf>
    <xf numFmtId="3" fontId="15" fillId="0" borderId="10" xfId="57" applyNumberFormat="1" applyFont="1" applyFill="1" applyBorder="1" applyAlignment="1" applyProtection="1">
      <alignment horizontal="center" vertical="center" wrapText="1"/>
      <protection locked="0"/>
    </xf>
    <xf numFmtId="0" fontId="17" fillId="0" borderId="0" xfId="0" applyFont="1" applyFill="1" applyAlignment="1" applyProtection="1">
      <alignment vertical="center"/>
      <protection/>
    </xf>
    <xf numFmtId="0" fontId="18" fillId="0" borderId="10" xfId="0" applyFont="1" applyFill="1" applyBorder="1" applyAlignment="1" applyProtection="1">
      <alignment vertical="center"/>
      <protection/>
    </xf>
    <xf numFmtId="3" fontId="18" fillId="0" borderId="10" xfId="0" applyNumberFormat="1" applyFont="1" applyFill="1" applyBorder="1" applyAlignment="1" applyProtection="1">
      <alignment vertical="center"/>
      <protection locked="0"/>
    </xf>
    <xf numFmtId="3" fontId="18" fillId="0" borderId="10" xfId="0" applyNumberFormat="1" applyFont="1" applyFill="1" applyBorder="1" applyAlignment="1" applyProtection="1">
      <alignment vertical="center"/>
      <protection/>
    </xf>
    <xf numFmtId="39" fontId="18" fillId="0" borderId="10" xfId="42" applyNumberFormat="1" applyFont="1" applyFill="1" applyBorder="1" applyAlignment="1" applyProtection="1">
      <alignment horizontal="center" vertical="center"/>
      <protection/>
    </xf>
    <xf numFmtId="43" fontId="18" fillId="0" borderId="10" xfId="42" applyFont="1" applyFill="1" applyBorder="1" applyAlignment="1" applyProtection="1">
      <alignment horizontal="center" vertical="center"/>
      <protection/>
    </xf>
    <xf numFmtId="43" fontId="51" fillId="0" borderId="10" xfId="42" applyFont="1" applyFill="1" applyBorder="1" applyAlignment="1" applyProtection="1">
      <alignment horizontal="center" vertical="center" wrapText="1"/>
      <protection/>
    </xf>
    <xf numFmtId="0" fontId="18" fillId="0" borderId="0" xfId="0" applyFont="1" applyFill="1" applyAlignment="1" applyProtection="1">
      <alignment vertical="center"/>
      <protection/>
    </xf>
    <xf numFmtId="0" fontId="18" fillId="0" borderId="0" xfId="0" applyFont="1" applyFill="1" applyAlignment="1" applyProtection="1">
      <alignment vertical="center" wrapText="1"/>
      <protection/>
    </xf>
    <xf numFmtId="49" fontId="52" fillId="0" borderId="0" xfId="0" applyNumberFormat="1" applyFont="1" applyFill="1" applyAlignment="1" applyProtection="1">
      <alignment vertical="center"/>
      <protection/>
    </xf>
    <xf numFmtId="49" fontId="50" fillId="0" borderId="0" xfId="0" applyNumberFormat="1" applyFont="1" applyFill="1" applyAlignment="1" applyProtection="1">
      <alignment vertical="center" wrapText="1"/>
      <protection/>
    </xf>
    <xf numFmtId="0" fontId="18" fillId="0" borderId="21" xfId="0" applyFont="1" applyFill="1" applyBorder="1" applyAlignment="1" applyProtection="1">
      <alignment vertical="center" wrapText="1"/>
      <protection/>
    </xf>
    <xf numFmtId="0" fontId="18" fillId="0" borderId="0" xfId="57" applyFont="1" applyAlignment="1" applyProtection="1">
      <alignment horizontal="center" vertical="center"/>
      <protection/>
    </xf>
    <xf numFmtId="0" fontId="18" fillId="0" borderId="0" xfId="57" applyFont="1" applyFill="1" applyAlignment="1" applyProtection="1">
      <alignment horizontal="center" vertical="center"/>
      <protection/>
    </xf>
    <xf numFmtId="0" fontId="53" fillId="0" borderId="0" xfId="0" applyFont="1" applyFill="1" applyAlignment="1" applyProtection="1">
      <alignment vertical="center" wrapText="1"/>
      <protection/>
    </xf>
    <xf numFmtId="0" fontId="53" fillId="0" borderId="0" xfId="0" applyFont="1" applyAlignment="1" applyProtection="1">
      <alignment horizontal="center"/>
      <protection/>
    </xf>
    <xf numFmtId="0" fontId="46" fillId="0" borderId="0" xfId="0" applyFont="1" applyFill="1" applyAlignment="1" applyProtection="1">
      <alignment horizontal="center" vertical="center"/>
      <protection/>
    </xf>
    <xf numFmtId="0" fontId="15" fillId="0" borderId="0" xfId="57" applyFont="1" applyFill="1" applyAlignment="1" applyProtection="1">
      <alignment horizontal="center" vertical="center"/>
      <protection/>
    </xf>
    <xf numFmtId="0" fontId="53" fillId="0" borderId="0" xfId="0" applyFont="1" applyFill="1" applyAlignment="1" applyProtection="1">
      <alignment horizontal="center"/>
      <protection/>
    </xf>
    <xf numFmtId="4" fontId="53" fillId="0" borderId="0" xfId="0" applyNumberFormat="1" applyFont="1" applyAlignment="1" applyProtection="1">
      <alignment horizontal="center"/>
      <protection/>
    </xf>
    <xf numFmtId="4" fontId="53" fillId="0" borderId="0" xfId="0" applyNumberFormat="1" applyFont="1" applyFill="1" applyAlignment="1" applyProtection="1">
      <alignment horizontal="center"/>
      <protection/>
    </xf>
    <xf numFmtId="0" fontId="1" fillId="6" borderId="10" xfId="58" applyFont="1" applyFill="1" applyBorder="1" applyAlignment="1">
      <alignment horizontal="center" vertical="center" wrapText="1"/>
      <protection/>
    </xf>
    <xf numFmtId="0" fontId="0" fillId="6" borderId="10" xfId="58" applyFont="1" applyFill="1" applyBorder="1" applyAlignment="1">
      <alignment horizontal="center" wrapText="1"/>
      <protection/>
    </xf>
    <xf numFmtId="0" fontId="1" fillId="6" borderId="10"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0" fillId="0" borderId="10" xfId="58" applyFont="1" applyFill="1" applyBorder="1">
      <alignment/>
      <protection/>
    </xf>
    <xf numFmtId="0" fontId="21" fillId="0" borderId="0" xfId="0" applyFont="1" applyAlignment="1">
      <alignment/>
    </xf>
    <xf numFmtId="39" fontId="7" fillId="0" borderId="22" xfId="42" applyNumberFormat="1" applyFont="1" applyBorder="1" applyAlignment="1" applyProtection="1">
      <alignment/>
      <protection/>
    </xf>
    <xf numFmtId="0" fontId="54" fillId="0" borderId="0" xfId="0" applyFont="1" applyAlignment="1">
      <alignment/>
    </xf>
    <xf numFmtId="0" fontId="0"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0" fillId="0" borderId="0" xfId="0" applyNumberFormat="1" applyFill="1" applyBorder="1" applyAlignment="1" applyProtection="1">
      <alignment/>
      <protection/>
    </xf>
    <xf numFmtId="0" fontId="58" fillId="0" borderId="0" xfId="0" applyFont="1" applyAlignment="1">
      <alignment/>
    </xf>
    <xf numFmtId="0" fontId="55" fillId="0" borderId="0" xfId="0" applyNumberFormat="1" applyFont="1" applyFill="1" applyBorder="1" applyAlignment="1" applyProtection="1">
      <alignment/>
      <protection/>
    </xf>
    <xf numFmtId="0" fontId="59" fillId="0" borderId="0" xfId="0" applyFont="1" applyAlignment="1">
      <alignment/>
    </xf>
    <xf numFmtId="0" fontId="60" fillId="0" borderId="0" xfId="0" applyFont="1" applyAlignment="1">
      <alignment/>
    </xf>
    <xf numFmtId="0" fontId="11" fillId="0" borderId="23" xfId="0" applyFont="1" applyBorder="1" applyAlignment="1">
      <alignment horizontal="center" vertical="center"/>
    </xf>
    <xf numFmtId="0" fontId="0" fillId="0" borderId="0" xfId="0" applyFont="1" applyAlignment="1">
      <alignment/>
    </xf>
    <xf numFmtId="0" fontId="6" fillId="0" borderId="0" xfId="0" applyFont="1" applyAlignment="1">
      <alignment/>
    </xf>
    <xf numFmtId="0" fontId="5" fillId="0" borderId="18" xfId="0" applyFont="1" applyBorder="1" applyAlignment="1">
      <alignment horizontal="center"/>
    </xf>
    <xf numFmtId="0" fontId="5" fillId="0" borderId="18" xfId="0" applyFont="1" applyBorder="1" applyAlignment="1">
      <alignment/>
    </xf>
    <xf numFmtId="0" fontId="1" fillId="0" borderId="0" xfId="0" applyFont="1" applyAlignment="1">
      <alignment/>
    </xf>
    <xf numFmtId="0" fontId="6" fillId="0" borderId="0" xfId="0" applyFont="1" applyAlignment="1">
      <alignment horizontal="center"/>
    </xf>
    <xf numFmtId="0" fontId="1" fillId="0" borderId="23" xfId="0" applyFont="1" applyBorder="1" applyAlignment="1">
      <alignment horizontal="center" vertical="center"/>
    </xf>
    <xf numFmtId="0" fontId="0" fillId="0" borderId="0" xfId="0" applyFont="1" applyAlignment="1">
      <alignment wrapText="1"/>
    </xf>
    <xf numFmtId="0" fontId="1" fillId="0" borderId="24" xfId="0" applyFont="1" applyBorder="1" applyAlignment="1">
      <alignment/>
    </xf>
    <xf numFmtId="0" fontId="1" fillId="0" borderId="25" xfId="0" applyFont="1" applyBorder="1" applyAlignment="1">
      <alignment/>
    </xf>
    <xf numFmtId="0" fontId="0" fillId="0" borderId="24" xfId="0" applyFont="1" applyBorder="1" applyAlignment="1">
      <alignment/>
    </xf>
    <xf numFmtId="0" fontId="0" fillId="0" borderId="26" xfId="0" applyFont="1" applyBorder="1" applyAlignment="1">
      <alignment/>
    </xf>
    <xf numFmtId="0" fontId="0" fillId="0" borderId="25" xfId="0" applyFont="1" applyBorder="1" applyAlignment="1">
      <alignment/>
    </xf>
    <xf numFmtId="0" fontId="0" fillId="0" borderId="27" xfId="0" applyFont="1" applyBorder="1" applyAlignment="1">
      <alignment horizontal="center"/>
    </xf>
    <xf numFmtId="0" fontId="1" fillId="0" borderId="28" xfId="0" applyFont="1" applyBorder="1" applyAlignment="1">
      <alignment/>
    </xf>
    <xf numFmtId="0" fontId="1" fillId="0" borderId="29" xfId="0" applyFont="1" applyBorder="1" applyAlignment="1">
      <alignment/>
    </xf>
    <xf numFmtId="0" fontId="0" fillId="0" borderId="28" xfId="0" applyFont="1" applyBorder="1" applyAlignment="1">
      <alignment/>
    </xf>
    <xf numFmtId="0" fontId="0" fillId="0" borderId="30" xfId="0" applyFont="1" applyBorder="1" applyAlignment="1">
      <alignment/>
    </xf>
    <xf numFmtId="0" fontId="0" fillId="0" borderId="29" xfId="0" applyFont="1" applyBorder="1" applyAlignment="1">
      <alignment/>
    </xf>
    <xf numFmtId="0" fontId="0" fillId="0" borderId="31" xfId="0" applyFont="1" applyBorder="1" applyAlignment="1">
      <alignment/>
    </xf>
    <xf numFmtId="0" fontId="1" fillId="0" borderId="32" xfId="0" applyFont="1" applyBorder="1" applyAlignment="1">
      <alignment/>
    </xf>
    <xf numFmtId="0" fontId="1" fillId="0" borderId="33" xfId="0" applyFont="1" applyBorder="1" applyAlignment="1">
      <alignment/>
    </xf>
    <xf numFmtId="0" fontId="0" fillId="0" borderId="32" xfId="0" applyFont="1" applyBorder="1" applyAlignment="1">
      <alignment/>
    </xf>
    <xf numFmtId="0" fontId="0" fillId="0" borderId="34" xfId="0" applyFont="1" applyBorder="1" applyAlignment="1">
      <alignment/>
    </xf>
    <xf numFmtId="0" fontId="0" fillId="0" borderId="33" xfId="0" applyFont="1" applyBorder="1" applyAlignment="1">
      <alignment/>
    </xf>
    <xf numFmtId="0" fontId="0" fillId="0" borderId="35" xfId="0" applyFont="1" applyBorder="1" applyAlignment="1">
      <alignment/>
    </xf>
    <xf numFmtId="0" fontId="0" fillId="0" borderId="0" xfId="0" applyFont="1" applyBorder="1" applyAlignment="1">
      <alignment/>
    </xf>
    <xf numFmtId="0" fontId="61" fillId="0" borderId="0" xfId="0" applyFont="1" applyBorder="1" applyAlignment="1">
      <alignment/>
    </xf>
    <xf numFmtId="0" fontId="1" fillId="0" borderId="0" xfId="0" applyFont="1" applyBorder="1" applyAlignment="1">
      <alignment horizontal="center" vertical="center" wrapText="1"/>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0" fillId="0" borderId="0" xfId="0" applyNumberFormat="1" applyFont="1" applyFill="1" applyBorder="1" applyAlignment="1" applyProtection="1">
      <alignment/>
      <protection/>
    </xf>
    <xf numFmtId="0" fontId="62" fillId="0" borderId="0" xfId="0" applyNumberFormat="1" applyFont="1" applyFill="1" applyBorder="1" applyAlignment="1" applyProtection="1">
      <alignment/>
      <protection/>
    </xf>
    <xf numFmtId="14" fontId="62" fillId="0" borderId="0" xfId="0" applyNumberFormat="1" applyFont="1" applyFill="1" applyBorder="1" applyAlignment="1" applyProtection="1">
      <alignment/>
      <protection/>
    </xf>
    <xf numFmtId="0" fontId="65" fillId="0" borderId="0" xfId="0" applyNumberFormat="1" applyFont="1" applyFill="1" applyBorder="1" applyAlignment="1" applyProtection="1">
      <alignment/>
      <protection/>
    </xf>
    <xf numFmtId="49" fontId="62" fillId="0" borderId="23" xfId="0" applyNumberFormat="1" applyFont="1" applyFill="1" applyBorder="1" applyAlignment="1" applyProtection="1">
      <alignment horizontal="center"/>
      <protection/>
    </xf>
    <xf numFmtId="49" fontId="67" fillId="0" borderId="23" xfId="0" applyNumberFormat="1" applyFont="1" applyFill="1" applyBorder="1" applyAlignment="1" applyProtection="1">
      <alignment horizontal="center"/>
      <protection/>
    </xf>
    <xf numFmtId="0" fontId="62" fillId="0" borderId="23" xfId="0" applyNumberFormat="1" applyFont="1" applyFill="1" applyBorder="1" applyAlignment="1" applyProtection="1">
      <alignment horizontal="center"/>
      <protection/>
    </xf>
    <xf numFmtId="14" fontId="62" fillId="0" borderId="36" xfId="0" applyNumberFormat="1" applyFont="1" applyFill="1" applyBorder="1" applyAlignment="1" applyProtection="1">
      <alignment/>
      <protection/>
    </xf>
    <xf numFmtId="0" fontId="65" fillId="0" borderId="36" xfId="0" applyNumberFormat="1" applyFont="1" applyFill="1" applyBorder="1" applyAlignment="1" applyProtection="1">
      <alignment/>
      <protection/>
    </xf>
    <xf numFmtId="0" fontId="0" fillId="0" borderId="36" xfId="0" applyNumberFormat="1" applyFont="1" applyFill="1" applyBorder="1" applyAlignment="1" applyProtection="1">
      <alignment/>
      <protection/>
    </xf>
    <xf numFmtId="14" fontId="62" fillId="0" borderId="37" xfId="0" applyNumberFormat="1" applyFont="1" applyFill="1" applyBorder="1" applyAlignment="1" applyProtection="1">
      <alignment/>
      <protection/>
    </xf>
    <xf numFmtId="0" fontId="65" fillId="0" borderId="37" xfId="0" applyNumberFormat="1" applyFont="1" applyFill="1" applyBorder="1" applyAlignment="1" applyProtection="1">
      <alignment/>
      <protection/>
    </xf>
    <xf numFmtId="0" fontId="0" fillId="0" borderId="37" xfId="0" applyNumberFormat="1" applyFont="1" applyFill="1" applyBorder="1" applyAlignment="1" applyProtection="1">
      <alignment/>
      <protection/>
    </xf>
    <xf numFmtId="14" fontId="62" fillId="0" borderId="38" xfId="0" applyNumberFormat="1" applyFont="1" applyFill="1" applyBorder="1" applyAlignment="1" applyProtection="1">
      <alignment/>
      <protection/>
    </xf>
    <xf numFmtId="0" fontId="65" fillId="0" borderId="38" xfId="0" applyNumberFormat="1" applyFont="1" applyFill="1" applyBorder="1" applyAlignment="1" applyProtection="1">
      <alignment/>
      <protection/>
    </xf>
    <xf numFmtId="0" fontId="0" fillId="0" borderId="38" xfId="0" applyNumberFormat="1" applyFont="1" applyFill="1" applyBorder="1" applyAlignment="1" applyProtection="1">
      <alignment/>
      <protection/>
    </xf>
    <xf numFmtId="0" fontId="68" fillId="0" borderId="0" xfId="0" applyFont="1" applyAlignment="1">
      <alignment/>
    </xf>
    <xf numFmtId="0" fontId="69" fillId="0" borderId="0" xfId="0" applyFont="1" applyAlignment="1">
      <alignment/>
    </xf>
    <xf numFmtId="0" fontId="68" fillId="0" borderId="0" xfId="0" applyFont="1" applyBorder="1" applyAlignment="1">
      <alignment horizontal="center"/>
    </xf>
    <xf numFmtId="0" fontId="68" fillId="0" borderId="0" xfId="0" applyFont="1" applyAlignment="1">
      <alignment horizontal="center"/>
    </xf>
    <xf numFmtId="0" fontId="68" fillId="0" borderId="23" xfId="0" applyFont="1" applyBorder="1" applyAlignment="1">
      <alignment horizontal="center" vertical="center"/>
    </xf>
    <xf numFmtId="0" fontId="68" fillId="0" borderId="23" xfId="0" applyFont="1" applyBorder="1" applyAlignment="1">
      <alignment horizontal="center" vertical="center" wrapText="1"/>
    </xf>
    <xf numFmtId="0" fontId="69" fillId="0" borderId="0" xfId="0" applyFont="1" applyAlignment="1">
      <alignment wrapText="1"/>
    </xf>
    <xf numFmtId="0" fontId="68" fillId="0" borderId="25" xfId="0" applyFont="1" applyBorder="1" applyAlignment="1">
      <alignment wrapText="1"/>
    </xf>
    <xf numFmtId="0" fontId="69" fillId="0" borderId="24" xfId="0" applyFont="1" applyBorder="1" applyAlignment="1">
      <alignment/>
    </xf>
    <xf numFmtId="0" fontId="69" fillId="0" borderId="26" xfId="0" applyFont="1" applyBorder="1" applyAlignment="1">
      <alignment/>
    </xf>
    <xf numFmtId="0" fontId="69" fillId="0" borderId="27" xfId="0" applyFont="1" applyBorder="1" applyAlignment="1">
      <alignment horizontal="center"/>
    </xf>
    <xf numFmtId="0" fontId="68" fillId="0" borderId="29" xfId="0" applyFont="1" applyBorder="1" applyAlignment="1">
      <alignment wrapText="1"/>
    </xf>
    <xf numFmtId="0" fontId="69" fillId="0" borderId="28" xfId="0" applyFont="1" applyBorder="1" applyAlignment="1">
      <alignment/>
    </xf>
    <xf numFmtId="0" fontId="69" fillId="0" borderId="30" xfId="0" applyFont="1" applyBorder="1" applyAlignment="1">
      <alignment/>
    </xf>
    <xf numFmtId="0" fontId="69" fillId="0" borderId="31" xfId="0" applyFont="1" applyBorder="1" applyAlignment="1">
      <alignment/>
    </xf>
    <xf numFmtId="0" fontId="68" fillId="0" borderId="33" xfId="0" applyFont="1" applyBorder="1" applyAlignment="1">
      <alignment/>
    </xf>
    <xf numFmtId="0" fontId="69" fillId="0" borderId="32" xfId="0" applyFont="1" applyBorder="1" applyAlignment="1">
      <alignment/>
    </xf>
    <xf numFmtId="0" fontId="69" fillId="0" borderId="34" xfId="0" applyFont="1" applyBorder="1" applyAlignment="1">
      <alignment/>
    </xf>
    <xf numFmtId="0" fontId="69" fillId="0" borderId="35" xfId="0" applyFont="1" applyBorder="1" applyAlignment="1">
      <alignment/>
    </xf>
    <xf numFmtId="0" fontId="69" fillId="0" borderId="0" xfId="0" applyFont="1" applyBorder="1" applyAlignment="1">
      <alignment/>
    </xf>
    <xf numFmtId="0" fontId="68" fillId="0" borderId="0" xfId="0" applyFont="1" applyBorder="1" applyAlignment="1">
      <alignment/>
    </xf>
    <xf numFmtId="0" fontId="68" fillId="0" borderId="0" xfId="0" applyFont="1" applyAlignment="1">
      <alignment/>
    </xf>
    <xf numFmtId="0" fontId="56" fillId="0" borderId="0" xfId="0" applyFont="1" applyAlignment="1">
      <alignment horizontal="center" wrapText="1"/>
    </xf>
    <xf numFmtId="0" fontId="15" fillId="0" borderId="0" xfId="0" applyFont="1" applyFill="1" applyAlignment="1" applyProtection="1">
      <alignment horizontal="center" vertical="center" wrapText="1"/>
      <protection locked="0"/>
    </xf>
    <xf numFmtId="0" fontId="46" fillId="0" borderId="0" xfId="0" applyFont="1" applyFill="1" applyAlignment="1" applyProtection="1">
      <alignment horizontal="left" vertical="center" wrapText="1"/>
      <protection locked="0"/>
    </xf>
    <xf numFmtId="0" fontId="46" fillId="0" borderId="39" xfId="0" applyFont="1" applyFill="1" applyBorder="1" applyAlignment="1" applyProtection="1">
      <alignment horizontal="center" vertical="center" wrapText="1"/>
      <protection/>
    </xf>
    <xf numFmtId="49" fontId="17" fillId="0" borderId="30" xfId="0" applyNumberFormat="1" applyFont="1" applyFill="1" applyBorder="1" applyAlignment="1" applyProtection="1">
      <alignment horizontal="center" vertical="center" wrapText="1"/>
      <protection/>
    </xf>
    <xf numFmtId="0" fontId="18" fillId="0" borderId="30" xfId="0" applyFont="1" applyFill="1" applyBorder="1" applyAlignment="1" applyProtection="1">
      <alignment horizontal="center" vertical="center" wrapText="1"/>
      <protection/>
    </xf>
    <xf numFmtId="0" fontId="18" fillId="0" borderId="39" xfId="57" applyFont="1" applyFill="1" applyBorder="1" applyAlignment="1" applyProtection="1">
      <alignment horizontal="center" vertical="center" wrapText="1"/>
      <protection/>
    </xf>
    <xf numFmtId="0" fontId="18" fillId="0" borderId="40" xfId="57" applyFont="1" applyFill="1" applyBorder="1" applyAlignment="1" applyProtection="1">
      <alignment horizontal="center" vertical="center" wrapText="1"/>
      <protection/>
    </xf>
    <xf numFmtId="0" fontId="18" fillId="18" borderId="39" xfId="57" applyFont="1" applyFill="1" applyBorder="1" applyAlignment="1" applyProtection="1">
      <alignment horizontal="center" vertical="center" wrapText="1"/>
      <protection/>
    </xf>
    <xf numFmtId="0" fontId="0" fillId="0" borderId="30" xfId="58" applyFont="1" applyBorder="1" applyAlignment="1" applyProtection="1">
      <alignment wrapText="1"/>
      <protection/>
    </xf>
    <xf numFmtId="0" fontId="15" fillId="0" borderId="30" xfId="57" applyFont="1" applyFill="1" applyBorder="1" applyAlignment="1" applyProtection="1">
      <alignment horizontal="center" vertical="center" wrapText="1"/>
      <protection/>
    </xf>
    <xf numFmtId="0" fontId="15" fillId="0" borderId="30" xfId="57" applyFont="1" applyFill="1" applyBorder="1" applyAlignment="1" applyProtection="1">
      <alignment horizontal="center" vertical="center" wrapText="1"/>
      <protection locked="0"/>
    </xf>
    <xf numFmtId="0" fontId="15" fillId="19" borderId="30" xfId="57" applyFont="1" applyFill="1" applyBorder="1" applyAlignment="1" applyProtection="1">
      <alignment horizontal="center" vertical="center" wrapText="1"/>
      <protection/>
    </xf>
    <xf numFmtId="0" fontId="18" fillId="19" borderId="30" xfId="57" applyFont="1" applyFill="1" applyBorder="1" applyAlignment="1" applyProtection="1">
      <alignment horizontal="center" vertical="center" wrapText="1"/>
      <protection/>
    </xf>
    <xf numFmtId="0" fontId="18" fillId="0" borderId="30" xfId="57" applyFont="1" applyFill="1" applyBorder="1" applyAlignment="1" applyProtection="1">
      <alignment horizontal="center" vertical="center" wrapText="1"/>
      <protection/>
    </xf>
    <xf numFmtId="0" fontId="46" fillId="0" borderId="0" xfId="0" applyFont="1" applyFill="1" applyAlignment="1" applyProtection="1">
      <alignment vertical="center" wrapText="1"/>
      <protection/>
    </xf>
    <xf numFmtId="49" fontId="52" fillId="0" borderId="0" xfId="0" applyNumberFormat="1" applyFont="1" applyFill="1" applyAlignment="1" applyProtection="1">
      <alignment vertical="center" wrapText="1"/>
      <protection/>
    </xf>
    <xf numFmtId="0" fontId="15" fillId="0" borderId="0" xfId="57" applyFont="1" applyFill="1" applyAlignment="1" applyProtection="1">
      <alignment horizontal="center" vertical="center" wrapText="1"/>
      <protection/>
    </xf>
    <xf numFmtId="0" fontId="18" fillId="0" borderId="0" xfId="0" applyFont="1" applyFill="1" applyAlignment="1" applyProtection="1">
      <alignment vertical="center" wrapText="1"/>
      <protection/>
    </xf>
    <xf numFmtId="49" fontId="50" fillId="0" borderId="0" xfId="0" applyNumberFormat="1" applyFont="1" applyFill="1" applyAlignment="1" applyProtection="1">
      <alignment vertical="center" wrapText="1"/>
      <protection/>
    </xf>
    <xf numFmtId="0" fontId="50" fillId="0" borderId="0" xfId="0" applyFont="1" applyAlignment="1" applyProtection="1">
      <alignment wrapText="1"/>
      <protection/>
    </xf>
    <xf numFmtId="49" fontId="50" fillId="0" borderId="0" xfId="0" applyNumberFormat="1" applyFont="1" applyBorder="1" applyAlignment="1" applyProtection="1">
      <alignment wrapText="1"/>
      <protection/>
    </xf>
    <xf numFmtId="0" fontId="50" fillId="0" borderId="0" xfId="0" applyFont="1" applyBorder="1" applyAlignment="1" applyProtection="1">
      <alignment wrapText="1"/>
      <protection/>
    </xf>
    <xf numFmtId="0" fontId="0" fillId="0" borderId="0" xfId="0" applyAlignment="1">
      <alignment wrapText="1"/>
    </xf>
    <xf numFmtId="0" fontId="5" fillId="0" borderId="0" xfId="0" applyFont="1" applyAlignment="1">
      <alignment horizontal="center" vertical="center"/>
    </xf>
    <xf numFmtId="0" fontId="60" fillId="0" borderId="0" xfId="0" applyFont="1" applyAlignment="1">
      <alignment/>
    </xf>
    <xf numFmtId="0" fontId="6" fillId="0" borderId="0" xfId="0" applyFont="1" applyFill="1" applyAlignment="1">
      <alignment/>
    </xf>
    <xf numFmtId="0" fontId="6" fillId="0" borderId="0" xfId="58" applyFont="1" applyFill="1" applyAlignment="1">
      <alignment horizontal="left"/>
      <protection/>
    </xf>
    <xf numFmtId="0" fontId="5" fillId="0" borderId="0" xfId="0" applyFont="1" applyAlignment="1">
      <alignment horizontal="left" wrapText="1"/>
    </xf>
    <xf numFmtId="0" fontId="0" fillId="0" borderId="0" xfId="0" applyFont="1" applyAlignment="1">
      <alignment horizontal="left" wrapText="1"/>
    </xf>
    <xf numFmtId="0" fontId="59" fillId="0" borderId="0" xfId="0" applyFont="1" applyAlignment="1">
      <alignment horizontal="left"/>
    </xf>
    <xf numFmtId="0" fontId="59" fillId="0" borderId="0" xfId="0" applyFont="1" applyAlignment="1">
      <alignment wrapText="1"/>
    </xf>
    <xf numFmtId="0" fontId="59" fillId="0" borderId="0" xfId="0" applyFont="1" applyAlignment="1">
      <alignment/>
    </xf>
    <xf numFmtId="0" fontId="60" fillId="0" borderId="10" xfId="0" applyFont="1" applyBorder="1" applyAlignment="1">
      <alignment horizontal="center" vertical="top"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60" fillId="0" borderId="10" xfId="0" applyFont="1" applyBorder="1" applyAlignment="1">
      <alignment vertical="top" wrapText="1"/>
    </xf>
    <xf numFmtId="0" fontId="0" fillId="0" borderId="10" xfId="0" applyFill="1" applyBorder="1" applyAlignment="1">
      <alignment/>
    </xf>
    <xf numFmtId="0" fontId="60" fillId="0" borderId="10" xfId="0" applyFont="1" applyFill="1" applyBorder="1" applyAlignment="1">
      <alignment/>
    </xf>
    <xf numFmtId="0" fontId="0" fillId="0" borderId="10" xfId="0" applyFont="1" applyFill="1" applyBorder="1" applyAlignment="1">
      <alignment/>
    </xf>
    <xf numFmtId="0" fontId="59" fillId="0" borderId="10" xfId="0" applyFont="1" applyBorder="1" applyAlignment="1">
      <alignment/>
    </xf>
    <xf numFmtId="0" fontId="60" fillId="0" borderId="10" xfId="0" applyFont="1" applyBorder="1" applyAlignment="1">
      <alignment/>
    </xf>
    <xf numFmtId="2" fontId="1" fillId="0" borderId="10" xfId="0" applyNumberFormat="1" applyFont="1" applyFill="1" applyBorder="1" applyAlignment="1">
      <alignment/>
    </xf>
    <xf numFmtId="0" fontId="60" fillId="0" borderId="0" xfId="0" applyFont="1" applyFill="1" applyBorder="1" applyAlignment="1">
      <alignment horizontal="center" vertical="top" wrapText="1"/>
    </xf>
    <xf numFmtId="0" fontId="0" fillId="0" borderId="10" xfId="0" applyFont="1" applyBorder="1" applyAlignment="1">
      <alignment horizontal="center" vertical="center" wrapText="1"/>
    </xf>
    <xf numFmtId="0" fontId="0" fillId="0" borderId="0" xfId="0" applyBorder="1" applyAlignment="1">
      <alignment wrapText="1"/>
    </xf>
    <xf numFmtId="0" fontId="59" fillId="0" borderId="0" xfId="0" applyFont="1" applyBorder="1" applyAlignment="1">
      <alignment/>
    </xf>
    <xf numFmtId="0" fontId="60" fillId="0" borderId="0" xfId="0" applyFont="1" applyBorder="1" applyAlignment="1">
      <alignment/>
    </xf>
    <xf numFmtId="0" fontId="60" fillId="0" borderId="0" xfId="0" applyFont="1" applyFill="1" applyBorder="1" applyAlignment="1">
      <alignment/>
    </xf>
    <xf numFmtId="0" fontId="59" fillId="0" borderId="0" xfId="0" applyFont="1" applyFill="1" applyBorder="1" applyAlignment="1">
      <alignment/>
    </xf>
    <xf numFmtId="0" fontId="59" fillId="20" borderId="41" xfId="0" applyFont="1" applyFill="1" applyBorder="1" applyAlignment="1">
      <alignment wrapText="1"/>
    </xf>
    <xf numFmtId="0" fontId="59" fillId="0" borderId="42" xfId="0" applyFont="1" applyBorder="1" applyAlignment="1">
      <alignment wrapText="1"/>
    </xf>
    <xf numFmtId="2" fontId="59" fillId="20" borderId="13" xfId="0" applyNumberFormat="1" applyFont="1" applyFill="1" applyBorder="1" applyAlignment="1">
      <alignment/>
    </xf>
    <xf numFmtId="2" fontId="59" fillId="21" borderId="13" xfId="0" applyNumberFormat="1" applyFont="1" applyFill="1" applyBorder="1" applyAlignment="1">
      <alignment/>
    </xf>
    <xf numFmtId="0" fontId="70" fillId="0" borderId="0" xfId="0" applyFont="1" applyAlignment="1">
      <alignment/>
    </xf>
    <xf numFmtId="0" fontId="70" fillId="0" borderId="0" xfId="0" applyFont="1" applyAlignment="1" quotePrefix="1">
      <alignment/>
    </xf>
    <xf numFmtId="0" fontId="71" fillId="0" borderId="10" xfId="58" applyFont="1" applyBorder="1" applyProtection="1">
      <alignment/>
      <protection/>
    </xf>
    <xf numFmtId="49" fontId="71" fillId="0" borderId="10" xfId="0" applyNumberFormat="1" applyFont="1" applyBorder="1" applyAlignment="1" applyProtection="1">
      <alignment/>
      <protection/>
    </xf>
    <xf numFmtId="0" fontId="71" fillId="0" borderId="10" xfId="0" applyFont="1" applyBorder="1" applyAlignment="1" applyProtection="1">
      <alignment wrapText="1"/>
      <protection/>
    </xf>
    <xf numFmtId="4" fontId="72" fillId="0" borderId="10" xfId="0" applyNumberFormat="1" applyFont="1" applyBorder="1" applyAlignment="1" applyProtection="1">
      <alignment/>
      <protection/>
    </xf>
    <xf numFmtId="0" fontId="62" fillId="0" borderId="43" xfId="58" applyFont="1" applyBorder="1" applyAlignment="1" applyProtection="1">
      <alignment horizontal="center" vertical="center" wrapText="1"/>
      <protection/>
    </xf>
    <xf numFmtId="0" fontId="62" fillId="0" borderId="44" xfId="58" applyFont="1" applyBorder="1" applyAlignment="1" applyProtection="1">
      <alignment horizontal="center" vertical="center" wrapText="1"/>
      <protection/>
    </xf>
    <xf numFmtId="4" fontId="72" fillId="0" borderId="10" xfId="0" applyNumberFormat="1" applyFont="1" applyBorder="1" applyAlignment="1" applyProtection="1">
      <alignment/>
      <protection/>
    </xf>
    <xf numFmtId="49" fontId="71" fillId="0" borderId="22" xfId="0" applyNumberFormat="1" applyFont="1" applyBorder="1" applyAlignment="1" applyProtection="1">
      <alignment/>
      <protection/>
    </xf>
    <xf numFmtId="0" fontId="71" fillId="0" borderId="22" xfId="0" applyFont="1" applyBorder="1" applyAlignment="1" applyProtection="1">
      <alignment wrapText="1"/>
      <protection/>
    </xf>
    <xf numFmtId="4" fontId="72" fillId="0" borderId="22" xfId="0" applyNumberFormat="1" applyFont="1" applyBorder="1" applyAlignment="1" applyProtection="1">
      <alignment/>
      <protection/>
    </xf>
    <xf numFmtId="4" fontId="71" fillId="0" borderId="10" xfId="42" applyNumberFormat="1" applyFont="1" applyBorder="1" applyAlignment="1" applyProtection="1">
      <alignment horizontal="center"/>
      <protection/>
    </xf>
    <xf numFmtId="0" fontId="64" fillId="0" borderId="0" xfId="0" applyFont="1" applyAlignment="1" applyProtection="1">
      <alignment/>
      <protection/>
    </xf>
    <xf numFmtId="0" fontId="71" fillId="0" borderId="0" xfId="0" applyFont="1" applyAlignment="1" applyProtection="1">
      <alignment/>
      <protection/>
    </xf>
    <xf numFmtId="0" fontId="63" fillId="2" borderId="0" xfId="58" applyFont="1" applyFill="1" applyBorder="1" applyAlignment="1" applyProtection="1">
      <alignment horizontal="center" wrapText="1"/>
      <protection/>
    </xf>
    <xf numFmtId="43" fontId="71" fillId="0" borderId="0" xfId="42" applyFont="1" applyBorder="1" applyAlignment="1" applyProtection="1">
      <alignment horizontal="center"/>
      <protection/>
    </xf>
    <xf numFmtId="0" fontId="62" fillId="0" borderId="0" xfId="0" applyFont="1" applyAlignment="1" applyProtection="1">
      <alignment/>
      <protection/>
    </xf>
    <xf numFmtId="0" fontId="67" fillId="0" borderId="0" xfId="0" applyFont="1" applyAlignment="1" applyProtection="1">
      <alignment/>
      <protection/>
    </xf>
    <xf numFmtId="0" fontId="65" fillId="0" borderId="0" xfId="0" applyFont="1" applyAlignment="1" applyProtection="1">
      <alignment/>
      <protection/>
    </xf>
    <xf numFmtId="0" fontId="65" fillId="0" borderId="0" xfId="0" applyFont="1" applyAlignment="1" applyProtection="1">
      <alignment/>
      <protection/>
    </xf>
    <xf numFmtId="0" fontId="73" fillId="0" borderId="0" xfId="0" applyFont="1" applyAlignment="1" applyProtection="1">
      <alignment/>
      <protection/>
    </xf>
    <xf numFmtId="0" fontId="74" fillId="0" borderId="0" xfId="0" applyFont="1" applyAlignment="1" applyProtection="1">
      <alignment/>
      <protection/>
    </xf>
    <xf numFmtId="0" fontId="65" fillId="0" borderId="0" xfId="0" applyFont="1" applyAlignment="1">
      <alignment horizontal="left" vertical="center"/>
    </xf>
    <xf numFmtId="0" fontId="65" fillId="0" borderId="0" xfId="0" applyFont="1" applyAlignment="1">
      <alignment/>
    </xf>
    <xf numFmtId="0" fontId="65" fillId="0" borderId="0" xfId="0" applyNumberFormat="1" applyFont="1" applyAlignment="1" applyProtection="1">
      <alignment/>
      <protection/>
    </xf>
    <xf numFmtId="0" fontId="65" fillId="0" borderId="0" xfId="0" applyFont="1" applyAlignment="1" applyProtection="1">
      <alignment wrapText="1"/>
      <protection/>
    </xf>
    <xf numFmtId="0" fontId="65" fillId="0" borderId="0" xfId="0" applyNumberFormat="1" applyFont="1" applyAlignment="1" applyProtection="1">
      <alignment/>
      <protection/>
    </xf>
    <xf numFmtId="0" fontId="65" fillId="0" borderId="0" xfId="0" applyFont="1" applyAlignment="1">
      <alignment horizontal="left"/>
    </xf>
    <xf numFmtId="0" fontId="71" fillId="0" borderId="0" xfId="0" applyFont="1" applyAlignment="1" applyProtection="1">
      <alignment/>
      <protection/>
    </xf>
    <xf numFmtId="0" fontId="0" fillId="0" borderId="10" xfId="0" applyNumberFormat="1" applyBorder="1" applyAlignment="1">
      <alignment/>
    </xf>
    <xf numFmtId="0" fontId="63" fillId="2" borderId="10" xfId="58" applyFont="1" applyFill="1" applyBorder="1" applyAlignment="1" applyProtection="1">
      <alignment horizontal="center" wrapText="1"/>
      <protection/>
    </xf>
    <xf numFmtId="49" fontId="0" fillId="0" borderId="0" xfId="0" applyNumberFormat="1" applyFont="1" applyBorder="1" applyAlignment="1" applyProtection="1">
      <alignment/>
      <protection/>
    </xf>
    <xf numFmtId="0" fontId="0" fillId="0" borderId="0" xfId="0" applyFont="1" applyBorder="1" applyAlignment="1">
      <alignment wrapText="1"/>
    </xf>
    <xf numFmtId="0" fontId="0" fillId="0" borderId="45" xfId="0" applyFont="1" applyBorder="1" applyAlignment="1">
      <alignment wrapText="1"/>
    </xf>
    <xf numFmtId="0" fontId="0" fillId="0" borderId="10" xfId="0" applyFont="1" applyBorder="1" applyAlignment="1">
      <alignment wrapText="1"/>
    </xf>
    <xf numFmtId="49" fontId="0" fillId="0" borderId="45" xfId="0" applyNumberFormat="1" applyFont="1" applyBorder="1" applyAlignment="1" applyProtection="1">
      <alignment/>
      <protection/>
    </xf>
    <xf numFmtId="49" fontId="0" fillId="0" borderId="10" xfId="0" applyNumberFormat="1" applyFont="1" applyBorder="1" applyAlignment="1" applyProtection="1">
      <alignment/>
      <protection/>
    </xf>
    <xf numFmtId="4" fontId="72" fillId="0" borderId="43" xfId="0" applyNumberFormat="1" applyFont="1" applyBorder="1" applyAlignment="1" applyProtection="1">
      <alignment/>
      <protection/>
    </xf>
    <xf numFmtId="0" fontId="1" fillId="0" borderId="45" xfId="0" applyFont="1" applyBorder="1" applyAlignment="1">
      <alignment wrapText="1"/>
    </xf>
    <xf numFmtId="3" fontId="7" fillId="20" borderId="22" xfId="42" applyNumberFormat="1" applyFont="1" applyFill="1" applyBorder="1" applyAlignment="1" applyProtection="1">
      <alignment/>
      <protection locked="0"/>
    </xf>
    <xf numFmtId="3" fontId="7" fillId="20" borderId="43" xfId="42" applyNumberFormat="1" applyFont="1" applyFill="1" applyBorder="1" applyAlignment="1" applyProtection="1">
      <alignment/>
      <protection locked="0"/>
    </xf>
    <xf numFmtId="0" fontId="26" fillId="0" borderId="10" xfId="0" applyFont="1" applyBorder="1" applyAlignment="1" applyProtection="1">
      <alignment wrapText="1"/>
      <protection/>
    </xf>
    <xf numFmtId="0" fontId="71" fillId="0" borderId="45" xfId="0" applyFont="1" applyBorder="1" applyAlignment="1">
      <alignment wrapText="1"/>
    </xf>
    <xf numFmtId="0" fontId="71" fillId="0" borderId="10" xfId="0" applyFont="1" applyBorder="1" applyAlignment="1">
      <alignment wrapText="1"/>
    </xf>
    <xf numFmtId="0" fontId="75" fillId="0" borderId="10" xfId="0" applyFont="1" applyBorder="1" applyAlignment="1" applyProtection="1">
      <alignment wrapText="1"/>
      <protection/>
    </xf>
    <xf numFmtId="0" fontId="16" fillId="0" borderId="46" xfId="0" applyFont="1" applyFill="1" applyBorder="1" applyAlignment="1" applyProtection="1">
      <alignment horizontal="center" vertical="center" wrapText="1"/>
      <protection/>
    </xf>
    <xf numFmtId="0" fontId="18" fillId="0" borderId="30"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wrapText="1"/>
      <protection/>
    </xf>
    <xf numFmtId="0" fontId="19" fillId="0" borderId="0" xfId="0" applyFont="1" applyFill="1" applyAlignment="1" applyProtection="1">
      <alignment horizontal="justify" vertical="center" wrapText="1"/>
      <protection/>
    </xf>
    <xf numFmtId="0" fontId="49" fillId="0" borderId="10" xfId="57" applyFont="1" applyFill="1" applyBorder="1" applyAlignment="1" applyProtection="1">
      <alignment horizontal="center" vertical="center" textRotation="90" wrapText="1"/>
      <protection/>
    </xf>
    <xf numFmtId="0" fontId="19" fillId="0" borderId="0" xfId="0" applyFont="1" applyFill="1" applyAlignment="1" applyProtection="1">
      <alignment vertical="center"/>
      <protection/>
    </xf>
    <xf numFmtId="0" fontId="46" fillId="0" borderId="47" xfId="0" applyFont="1" applyFill="1" applyBorder="1" applyAlignment="1" applyProtection="1">
      <alignment horizontal="center" vertical="center" wrapText="1"/>
      <protection locked="0"/>
    </xf>
    <xf numFmtId="0" fontId="66" fillId="0" borderId="48" xfId="0" applyNumberFormat="1" applyFont="1" applyFill="1" applyBorder="1" applyAlignment="1" applyProtection="1">
      <alignment horizontal="center" wrapText="1"/>
      <protection/>
    </xf>
    <xf numFmtId="49" fontId="50" fillId="0" borderId="0" xfId="0" applyNumberFormat="1" applyFont="1" applyFill="1" applyBorder="1" applyAlignment="1" applyProtection="1">
      <alignment vertical="center" wrapText="1"/>
      <protection/>
    </xf>
    <xf numFmtId="0" fontId="46" fillId="0" borderId="0" xfId="0" applyFont="1" applyFill="1" applyBorder="1" applyAlignment="1" applyProtection="1">
      <alignment horizontal="left" vertical="center" wrapText="1"/>
      <protection locked="0"/>
    </xf>
    <xf numFmtId="0" fontId="55" fillId="0" borderId="0" xfId="0" applyFont="1" applyBorder="1" applyAlignment="1">
      <alignment horizontal="left"/>
    </xf>
    <xf numFmtId="0" fontId="60" fillId="0" borderId="10" xfId="0" applyFont="1" applyBorder="1" applyAlignment="1">
      <alignment horizontal="center" vertical="top" wrapText="1"/>
    </xf>
    <xf numFmtId="0" fontId="11" fillId="0" borderId="10" xfId="0" applyFont="1" applyBorder="1" applyAlignment="1">
      <alignment horizontal="center" vertical="center" wrapText="1"/>
    </xf>
    <xf numFmtId="0" fontId="0" fillId="0" borderId="10" xfId="0" applyBorder="1" applyAlignment="1">
      <alignment/>
    </xf>
    <xf numFmtId="0" fontId="11" fillId="0" borderId="10" xfId="0" applyFont="1" applyBorder="1" applyAlignment="1">
      <alignment horizontal="center" vertical="center"/>
    </xf>
    <xf numFmtId="0" fontId="59" fillId="0" borderId="10" xfId="0" applyFont="1" applyBorder="1" applyAlignment="1">
      <alignment horizontal="center" vertical="top" wrapText="1"/>
    </xf>
    <xf numFmtId="0" fontId="0" fillId="0" borderId="10" xfId="0" applyFont="1" applyBorder="1" applyAlignment="1">
      <alignment vertical="top" wrapText="1"/>
    </xf>
    <xf numFmtId="0" fontId="1" fillId="21"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0" fillId="0" borderId="10" xfId="0" applyFont="1" applyBorder="1" applyAlignment="1">
      <alignment horizontal="center" vertical="top"/>
    </xf>
    <xf numFmtId="0" fontId="0" fillId="0" borderId="10" xfId="0" applyFont="1"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top" wrapText="1"/>
    </xf>
    <xf numFmtId="0" fontId="59" fillId="20" borderId="0" xfId="0" applyFont="1" applyFill="1" applyBorder="1" applyAlignment="1">
      <alignment horizontal="center"/>
    </xf>
    <xf numFmtId="0" fontId="59" fillId="20" borderId="16" xfId="0" applyFont="1" applyFill="1" applyBorder="1" applyAlignment="1">
      <alignment horizontal="center"/>
    </xf>
    <xf numFmtId="0" fontId="8" fillId="0" borderId="0" xfId="0" applyFont="1" applyAlignment="1">
      <alignment horizontal="center" vertical="center" wrapText="1"/>
    </xf>
    <xf numFmtId="0" fontId="68" fillId="0" borderId="0" xfId="0" applyFont="1" applyBorder="1" applyAlignment="1">
      <alignment horizontal="center" vertical="center" wrapText="1"/>
    </xf>
    <xf numFmtId="0" fontId="68" fillId="0" borderId="0" xfId="0" applyFont="1" applyBorder="1" applyAlignment="1">
      <alignment horizontal="center"/>
    </xf>
    <xf numFmtId="0" fontId="68" fillId="0" borderId="49" xfId="0" applyFont="1" applyBorder="1" applyAlignment="1">
      <alignment horizontal="center" vertical="center" wrapText="1"/>
    </xf>
    <xf numFmtId="0" fontId="68" fillId="0" borderId="23" xfId="0" applyFont="1" applyBorder="1" applyAlignment="1">
      <alignment horizontal="center" vertical="center"/>
    </xf>
    <xf numFmtId="0" fontId="5" fillId="0" borderId="10" xfId="0" applyFont="1" applyBorder="1" applyAlignment="1">
      <alignment horizontal="left"/>
    </xf>
    <xf numFmtId="0" fontId="5" fillId="0" borderId="50" xfId="0" applyFont="1" applyBorder="1" applyAlignment="1">
      <alignment horizontal="left"/>
    </xf>
    <xf numFmtId="0" fontId="5" fillId="0" borderId="51" xfId="0" applyFont="1" applyBorder="1" applyAlignment="1">
      <alignment horizontal="left"/>
    </xf>
    <xf numFmtId="0" fontId="62" fillId="0" borderId="0" xfId="0" applyFont="1" applyBorder="1" applyAlignment="1">
      <alignment horizontal="left"/>
    </xf>
    <xf numFmtId="0" fontId="6" fillId="0" borderId="0" xfId="0" applyFont="1" applyBorder="1" applyAlignment="1">
      <alignment horizontal="center"/>
    </xf>
    <xf numFmtId="0" fontId="1" fillId="0" borderId="52" xfId="0" applyFont="1" applyBorder="1" applyAlignment="1">
      <alignment horizontal="center" vertical="center" wrapText="1"/>
    </xf>
    <xf numFmtId="0" fontId="1" fillId="0" borderId="49" xfId="0" applyFont="1" applyBorder="1" applyAlignment="1">
      <alignment horizontal="center" vertical="center" wrapText="1"/>
    </xf>
    <xf numFmtId="0" fontId="11" fillId="0" borderId="23" xfId="0" applyFont="1" applyBorder="1" applyAlignment="1">
      <alignment horizontal="center" vertical="center"/>
    </xf>
    <xf numFmtId="0" fontId="66" fillId="0" borderId="48" xfId="0" applyNumberFormat="1" applyFont="1" applyFill="1" applyBorder="1" applyAlignment="1" applyProtection="1">
      <alignment wrapText="1"/>
      <protection/>
    </xf>
    <xf numFmtId="0" fontId="66" fillId="0" borderId="48" xfId="0" applyNumberFormat="1" applyFont="1" applyFill="1" applyBorder="1" applyAlignment="1" applyProtection="1">
      <alignment/>
      <protection/>
    </xf>
    <xf numFmtId="0" fontId="63" fillId="0" borderId="0" xfId="0" applyNumberFormat="1" applyFont="1" applyFill="1" applyBorder="1" applyAlignment="1" applyProtection="1">
      <alignment horizontal="center"/>
      <protection/>
    </xf>
    <xf numFmtId="14" fontId="66" fillId="0" borderId="48" xfId="0" applyNumberFormat="1" applyFont="1" applyFill="1" applyBorder="1" applyAlignment="1" applyProtection="1">
      <alignment wrapText="1"/>
      <protection/>
    </xf>
    <xf numFmtId="0" fontId="46" fillId="0" borderId="53" xfId="0" applyFont="1" applyFill="1" applyBorder="1" applyAlignment="1" applyProtection="1">
      <alignment horizontal="center" vertical="center" wrapText="1"/>
      <protection locked="0"/>
    </xf>
    <xf numFmtId="0" fontId="46" fillId="0" borderId="20" xfId="0" applyFont="1" applyFill="1" applyBorder="1" applyAlignment="1" applyProtection="1">
      <alignment horizontal="center" vertical="center" wrapText="1"/>
      <protection locked="0"/>
    </xf>
    <xf numFmtId="0" fontId="16" fillId="0" borderId="54" xfId="0" applyFont="1" applyFill="1" applyBorder="1" applyAlignment="1" applyProtection="1">
      <alignment horizontal="center" vertical="center" wrapText="1"/>
      <protection/>
    </xf>
    <xf numFmtId="0" fontId="17" fillId="0" borderId="47" xfId="57" applyFont="1" applyBorder="1" applyAlignment="1" applyProtection="1">
      <alignment horizontal="center" vertical="center" wrapText="1"/>
      <protection/>
    </xf>
    <xf numFmtId="0" fontId="17" fillId="0" borderId="53" xfId="57" applyFont="1" applyBorder="1" applyAlignment="1" applyProtection="1">
      <alignment horizontal="center" vertical="center" wrapText="1"/>
      <protection/>
    </xf>
    <xf numFmtId="0" fontId="17" fillId="0" borderId="20" xfId="57" applyFont="1" applyBorder="1" applyAlignment="1" applyProtection="1">
      <alignment horizontal="center" vertical="center" wrapText="1"/>
      <protection/>
    </xf>
    <xf numFmtId="0" fontId="15" fillId="3" borderId="10" xfId="57" applyFont="1" applyFill="1" applyBorder="1" applyAlignment="1" applyProtection="1">
      <alignment horizontal="center" vertical="center" textRotation="90" wrapText="1"/>
      <protection/>
    </xf>
    <xf numFmtId="0" fontId="17" fillId="0" borderId="47" xfId="57" applyFont="1" applyFill="1" applyBorder="1" applyAlignment="1" applyProtection="1">
      <alignment horizontal="center" vertical="center" wrapText="1"/>
      <protection/>
    </xf>
    <xf numFmtId="0" fontId="17" fillId="0" borderId="53" xfId="57" applyFont="1" applyFill="1" applyBorder="1" applyAlignment="1" applyProtection="1">
      <alignment horizontal="center" vertical="center" wrapText="1"/>
      <protection/>
    </xf>
    <xf numFmtId="0" fontId="17" fillId="0" borderId="20" xfId="57" applyFont="1" applyFill="1" applyBorder="1" applyAlignment="1" applyProtection="1">
      <alignment horizontal="center" vertical="center" wrapText="1"/>
      <protection/>
    </xf>
    <xf numFmtId="3" fontId="49" fillId="3" borderId="10" xfId="0" applyNumberFormat="1" applyFont="1" applyFill="1" applyBorder="1" applyAlignment="1" applyProtection="1">
      <alignment horizontal="center" vertical="center" textRotation="90" wrapText="1"/>
      <protection/>
    </xf>
    <xf numFmtId="49" fontId="46" fillId="0" borderId="10" xfId="0" applyNumberFormat="1" applyFont="1" applyFill="1" applyBorder="1" applyAlignment="1" applyProtection="1">
      <alignment horizontal="center" vertical="center" wrapText="1"/>
      <protection/>
    </xf>
    <xf numFmtId="0" fontId="46" fillId="0" borderId="10" xfId="0" applyFont="1" applyFill="1" applyBorder="1" applyAlignment="1" applyProtection="1">
      <alignment horizontal="center" vertical="center" wrapText="1"/>
      <protection/>
    </xf>
    <xf numFmtId="0" fontId="0" fillId="0" borderId="0" xfId="0" applyFont="1" applyAlignment="1" applyProtection="1">
      <alignment horizontal="center"/>
      <protection locked="0"/>
    </xf>
    <xf numFmtId="0" fontId="62" fillId="0" borderId="43" xfId="58" applyFont="1" applyBorder="1" applyAlignment="1" applyProtection="1">
      <alignment horizontal="center" vertical="center" wrapText="1"/>
      <protection/>
    </xf>
    <xf numFmtId="0" fontId="62" fillId="0" borderId="44" xfId="58" applyFont="1" applyBorder="1" applyAlignment="1" applyProtection="1">
      <alignment horizontal="center" vertical="center" wrapText="1"/>
      <protection/>
    </xf>
    <xf numFmtId="0" fontId="62" fillId="0" borderId="45" xfId="58" applyFont="1" applyBorder="1" applyAlignment="1" applyProtection="1">
      <alignment horizontal="center" vertical="center" wrapText="1"/>
      <protection/>
    </xf>
    <xf numFmtId="0" fontId="62" fillId="0" borderId="43" xfId="58" applyFont="1" applyBorder="1" applyAlignment="1" applyProtection="1">
      <alignment horizontal="center" vertical="center"/>
      <protection/>
    </xf>
    <xf numFmtId="0" fontId="62" fillId="0" borderId="44" xfId="58" applyFont="1" applyBorder="1" applyAlignment="1" applyProtection="1">
      <alignment horizontal="center" vertical="center"/>
      <protection/>
    </xf>
    <xf numFmtId="0" fontId="62" fillId="0" borderId="45" xfId="58" applyFont="1" applyBorder="1" applyAlignment="1" applyProtection="1">
      <alignment horizontal="center" vertical="center"/>
      <protection/>
    </xf>
    <xf numFmtId="0" fontId="62" fillId="0" borderId="55" xfId="58" applyFont="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rmal_Sheet1" xfId="58"/>
    <cellStyle name="Note" xfId="59"/>
    <cellStyle name="Output" xfId="60"/>
    <cellStyle name="Percent" xfId="61"/>
    <cellStyle name="Title" xfId="62"/>
    <cellStyle name="Total" xfId="63"/>
    <cellStyle name="Warning Text" xfId="64"/>
  </cellStyles>
  <dxfs count="3">
    <dxf>
      <font>
        <color indexed="9"/>
      </font>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73"/>
  <sheetViews>
    <sheetView zoomScale="87" zoomScaleNormal="87" zoomScalePageLayoutView="0" workbookViewId="0" topLeftCell="L22">
      <selection activeCell="D79" sqref="D79"/>
    </sheetView>
  </sheetViews>
  <sheetFormatPr defaultColWidth="8.8515625" defaultRowHeight="12.75"/>
  <cols>
    <col min="1" max="1" width="4.7109375" style="0" customWidth="1"/>
    <col min="2" max="2" width="14.7109375" style="77" customWidth="1"/>
    <col min="3" max="3" width="17.421875" style="0" customWidth="1"/>
    <col min="4" max="4" width="31.00390625" style="37" customWidth="1"/>
    <col min="5" max="5" width="16.421875" style="0" customWidth="1"/>
    <col min="6" max="6" width="13.421875" style="0" customWidth="1"/>
    <col min="7" max="7" width="16.7109375" style="0" customWidth="1"/>
    <col min="8" max="8" width="15.140625" style="0" customWidth="1"/>
    <col min="9" max="9" width="17.7109375" style="0" customWidth="1"/>
    <col min="10" max="10" width="18.8515625" style="0" customWidth="1"/>
    <col min="11" max="11" width="15.421875" style="0" customWidth="1"/>
    <col min="12" max="12" width="16.28125" style="0" customWidth="1"/>
    <col min="13" max="13" width="27.7109375" style="0" customWidth="1"/>
    <col min="14" max="14" width="16.00390625" style="0" customWidth="1"/>
    <col min="15" max="15" width="26.00390625" style="0" customWidth="1"/>
    <col min="16" max="16" width="13.421875" style="0" customWidth="1"/>
    <col min="17" max="18" width="13.140625" style="0" customWidth="1"/>
    <col min="19" max="19" width="14.00390625" style="0" customWidth="1"/>
    <col min="20" max="20" width="11.28125" style="0" customWidth="1"/>
  </cols>
  <sheetData>
    <row r="1" spans="3:4" ht="21" customHeight="1">
      <c r="C1" s="170" t="s">
        <v>109</v>
      </c>
      <c r="D1" s="50"/>
    </row>
    <row r="3" spans="3:11" ht="18">
      <c r="C3" s="38" t="s">
        <v>154</v>
      </c>
      <c r="D3" s="169"/>
      <c r="E3" s="40"/>
      <c r="F3" s="40"/>
      <c r="G3" s="40"/>
      <c r="H3" s="40"/>
      <c r="I3" s="40"/>
      <c r="J3" s="40"/>
      <c r="K3" s="40"/>
    </row>
    <row r="4" spans="3:11" ht="18">
      <c r="C4" s="38"/>
      <c r="D4" s="39"/>
      <c r="E4" s="40"/>
      <c r="F4" s="40"/>
      <c r="G4" s="40"/>
      <c r="H4" s="40"/>
      <c r="I4" s="40"/>
      <c r="J4" s="40"/>
      <c r="K4" s="40"/>
    </row>
    <row r="5" spans="3:11" ht="18">
      <c r="C5" s="38" t="s">
        <v>155</v>
      </c>
      <c r="D5" s="39"/>
      <c r="E5" s="40"/>
      <c r="F5" s="40"/>
      <c r="G5" s="40"/>
      <c r="H5" s="40"/>
      <c r="I5" s="40"/>
      <c r="J5" s="40"/>
      <c r="K5" s="40"/>
    </row>
    <row r="6" spans="1:20" s="14" customFormat="1" ht="114.75">
      <c r="A6" s="10" t="s">
        <v>156</v>
      </c>
      <c r="B6" s="86" t="s">
        <v>265</v>
      </c>
      <c r="C6" s="42" t="s">
        <v>157</v>
      </c>
      <c r="D6" s="43" t="s">
        <v>266</v>
      </c>
      <c r="E6" s="43" t="s">
        <v>158</v>
      </c>
      <c r="F6" s="43" t="s">
        <v>159</v>
      </c>
      <c r="G6" s="43" t="s">
        <v>160</v>
      </c>
      <c r="H6" s="44" t="s">
        <v>161</v>
      </c>
      <c r="I6" s="43" t="s">
        <v>162</v>
      </c>
      <c r="J6" s="43" t="s">
        <v>163</v>
      </c>
      <c r="K6" s="43" t="s">
        <v>164</v>
      </c>
      <c r="L6" s="43" t="s">
        <v>165</v>
      </c>
      <c r="M6" s="45" t="s">
        <v>166</v>
      </c>
      <c r="N6" s="43" t="s">
        <v>167</v>
      </c>
      <c r="O6" s="43" t="s">
        <v>168</v>
      </c>
      <c r="P6" s="41" t="s">
        <v>169</v>
      </c>
      <c r="Q6" s="43" t="s">
        <v>170</v>
      </c>
      <c r="R6" s="43" t="s">
        <v>171</v>
      </c>
      <c r="S6" s="43" t="s">
        <v>172</v>
      </c>
      <c r="T6" s="46" t="s">
        <v>173</v>
      </c>
    </row>
    <row r="7" spans="1:20" s="14" customFormat="1" ht="12.75">
      <c r="A7" s="10">
        <v>1</v>
      </c>
      <c r="B7" s="86"/>
      <c r="C7" s="92"/>
      <c r="D7" s="43" t="s">
        <v>228</v>
      </c>
      <c r="E7" s="43"/>
      <c r="F7" s="43"/>
      <c r="G7" s="43"/>
      <c r="H7" s="44"/>
      <c r="I7" s="43"/>
      <c r="J7" s="43"/>
      <c r="K7" s="43"/>
      <c r="L7" s="43"/>
      <c r="M7" s="166" t="s">
        <v>231</v>
      </c>
      <c r="N7" s="165" t="s">
        <v>231</v>
      </c>
      <c r="O7" s="165" t="s">
        <v>231</v>
      </c>
      <c r="P7" s="167" t="s">
        <v>231</v>
      </c>
      <c r="Q7" s="165" t="s">
        <v>231</v>
      </c>
      <c r="R7" s="165" t="s">
        <v>231</v>
      </c>
      <c r="S7" s="165" t="s">
        <v>231</v>
      </c>
      <c r="T7" s="46"/>
    </row>
    <row r="8" spans="1:20" s="14" customFormat="1" ht="12.75">
      <c r="A8" s="10">
        <v>2</v>
      </c>
      <c r="B8" s="86"/>
      <c r="C8" s="92"/>
      <c r="D8" s="43" t="s">
        <v>228</v>
      </c>
      <c r="E8" s="43"/>
      <c r="F8" s="43"/>
      <c r="G8" s="43"/>
      <c r="H8" s="44"/>
      <c r="I8" s="43"/>
      <c r="J8" s="43"/>
      <c r="K8" s="43"/>
      <c r="L8" s="43"/>
      <c r="M8" s="166" t="s">
        <v>231</v>
      </c>
      <c r="N8" s="165" t="s">
        <v>231</v>
      </c>
      <c r="O8" s="165" t="s">
        <v>231</v>
      </c>
      <c r="P8" s="167" t="s">
        <v>231</v>
      </c>
      <c r="Q8" s="165" t="s">
        <v>231</v>
      </c>
      <c r="R8" s="165" t="s">
        <v>231</v>
      </c>
      <c r="S8" s="165" t="s">
        <v>231</v>
      </c>
      <c r="T8" s="46"/>
    </row>
    <row r="9" spans="1:20" s="14" customFormat="1" ht="12.75">
      <c r="A9" s="10">
        <v>3</v>
      </c>
      <c r="B9" s="86"/>
      <c r="C9" s="92"/>
      <c r="D9" s="43" t="s">
        <v>229</v>
      </c>
      <c r="E9" s="43"/>
      <c r="F9" s="43"/>
      <c r="G9" s="43"/>
      <c r="H9" s="44"/>
      <c r="I9" s="165" t="s">
        <v>231</v>
      </c>
      <c r="J9" s="165" t="s">
        <v>231</v>
      </c>
      <c r="K9" s="165" t="s">
        <v>231</v>
      </c>
      <c r="L9" s="165" t="s">
        <v>231</v>
      </c>
      <c r="M9" s="94"/>
      <c r="N9" s="165" t="s">
        <v>231</v>
      </c>
      <c r="O9" s="165" t="s">
        <v>231</v>
      </c>
      <c r="P9" s="167" t="s">
        <v>231</v>
      </c>
      <c r="Q9" s="165" t="s">
        <v>231</v>
      </c>
      <c r="R9" s="165" t="s">
        <v>231</v>
      </c>
      <c r="S9" s="165" t="s">
        <v>231</v>
      </c>
      <c r="T9" s="46"/>
    </row>
    <row r="10" spans="1:20" s="14" customFormat="1" ht="12.75">
      <c r="A10" s="10">
        <v>4</v>
      </c>
      <c r="B10" s="86"/>
      <c r="C10" s="92"/>
      <c r="D10" s="43" t="s">
        <v>229</v>
      </c>
      <c r="E10" s="44"/>
      <c r="F10" s="44"/>
      <c r="G10" s="44"/>
      <c r="H10" s="44"/>
      <c r="I10" s="165" t="s">
        <v>231</v>
      </c>
      <c r="J10" s="165" t="s">
        <v>231</v>
      </c>
      <c r="K10" s="165" t="s">
        <v>231</v>
      </c>
      <c r="L10" s="165" t="s">
        <v>231</v>
      </c>
      <c r="M10" s="45"/>
      <c r="N10" s="165" t="s">
        <v>231</v>
      </c>
      <c r="O10" s="165" t="s">
        <v>231</v>
      </c>
      <c r="P10" s="167" t="s">
        <v>231</v>
      </c>
      <c r="Q10" s="165" t="s">
        <v>231</v>
      </c>
      <c r="R10" s="165" t="s">
        <v>231</v>
      </c>
      <c r="S10" s="165" t="s">
        <v>231</v>
      </c>
      <c r="T10" s="46"/>
    </row>
    <row r="11" spans="1:20" s="14" customFormat="1" ht="25.5">
      <c r="A11" s="10">
        <v>5</v>
      </c>
      <c r="B11" s="86"/>
      <c r="C11" s="92"/>
      <c r="D11" s="43" t="s">
        <v>186</v>
      </c>
      <c r="E11" s="165" t="s">
        <v>231</v>
      </c>
      <c r="F11" s="165" t="s">
        <v>231</v>
      </c>
      <c r="G11" s="44" t="s">
        <v>232</v>
      </c>
      <c r="H11" s="165" t="s">
        <v>231</v>
      </c>
      <c r="I11" s="165" t="s">
        <v>231</v>
      </c>
      <c r="J11" s="165" t="s">
        <v>231</v>
      </c>
      <c r="K11" s="165" t="s">
        <v>231</v>
      </c>
      <c r="L11" s="165" t="s">
        <v>231</v>
      </c>
      <c r="M11" s="165" t="s">
        <v>231</v>
      </c>
      <c r="N11" s="165" t="s">
        <v>231</v>
      </c>
      <c r="O11" s="165" t="s">
        <v>231</v>
      </c>
      <c r="P11" s="165" t="s">
        <v>231</v>
      </c>
      <c r="Q11" s="165" t="s">
        <v>231</v>
      </c>
      <c r="R11" s="165" t="s">
        <v>231</v>
      </c>
      <c r="S11" s="165" t="s">
        <v>231</v>
      </c>
      <c r="T11" s="46"/>
    </row>
    <row r="12" spans="1:20" s="14" customFormat="1" ht="12.75">
      <c r="A12" s="10">
        <v>6</v>
      </c>
      <c r="B12" s="86"/>
      <c r="C12" s="92"/>
      <c r="D12" s="43" t="s">
        <v>227</v>
      </c>
      <c r="E12" s="44"/>
      <c r="F12" s="44"/>
      <c r="G12" s="44"/>
      <c r="H12" s="44"/>
      <c r="I12" s="43"/>
      <c r="J12" s="165" t="s">
        <v>231</v>
      </c>
      <c r="K12" s="165" t="s">
        <v>231</v>
      </c>
      <c r="L12" s="165" t="s">
        <v>231</v>
      </c>
      <c r="M12" s="165" t="s">
        <v>231</v>
      </c>
      <c r="N12" s="165" t="s">
        <v>231</v>
      </c>
      <c r="O12" s="165" t="s">
        <v>231</v>
      </c>
      <c r="P12" s="165" t="s">
        <v>231</v>
      </c>
      <c r="Q12" s="165" t="s">
        <v>231</v>
      </c>
      <c r="R12" s="165" t="s">
        <v>231</v>
      </c>
      <c r="S12" s="165" t="s">
        <v>231</v>
      </c>
      <c r="T12" s="46"/>
    </row>
    <row r="13" spans="1:20" s="14" customFormat="1" ht="12.75">
      <c r="A13" s="10">
        <v>7</v>
      </c>
      <c r="B13" s="86"/>
      <c r="C13" s="92"/>
      <c r="D13" s="43" t="s">
        <v>227</v>
      </c>
      <c r="E13" s="44"/>
      <c r="F13" s="44"/>
      <c r="G13" s="44"/>
      <c r="H13" s="44"/>
      <c r="I13" s="43"/>
      <c r="J13" s="165" t="s">
        <v>231</v>
      </c>
      <c r="K13" s="165" t="s">
        <v>231</v>
      </c>
      <c r="L13" s="165" t="s">
        <v>231</v>
      </c>
      <c r="M13" s="165" t="s">
        <v>231</v>
      </c>
      <c r="N13" s="165" t="s">
        <v>231</v>
      </c>
      <c r="O13" s="165" t="s">
        <v>231</v>
      </c>
      <c r="P13" s="165" t="s">
        <v>231</v>
      </c>
      <c r="Q13" s="165" t="s">
        <v>231</v>
      </c>
      <c r="R13" s="165" t="s">
        <v>231</v>
      </c>
      <c r="S13" s="165" t="s">
        <v>231</v>
      </c>
      <c r="T13" s="46"/>
    </row>
    <row r="14" spans="1:20" s="14" customFormat="1" ht="25.5">
      <c r="A14" s="10">
        <v>8</v>
      </c>
      <c r="B14" s="86"/>
      <c r="C14" s="92"/>
      <c r="D14" s="43" t="s">
        <v>236</v>
      </c>
      <c r="E14" s="165" t="s">
        <v>231</v>
      </c>
      <c r="F14" s="165" t="s">
        <v>231</v>
      </c>
      <c r="G14" s="44" t="s">
        <v>232</v>
      </c>
      <c r="H14" s="165" t="s">
        <v>231</v>
      </c>
      <c r="I14" s="165" t="s">
        <v>231</v>
      </c>
      <c r="J14" s="165" t="s">
        <v>231</v>
      </c>
      <c r="K14" s="165" t="s">
        <v>231</v>
      </c>
      <c r="L14" s="165" t="s">
        <v>231</v>
      </c>
      <c r="M14" s="165" t="s">
        <v>231</v>
      </c>
      <c r="N14" s="165" t="s">
        <v>231</v>
      </c>
      <c r="O14" s="165" t="s">
        <v>231</v>
      </c>
      <c r="P14" s="165" t="s">
        <v>231</v>
      </c>
      <c r="Q14" s="165" t="s">
        <v>231</v>
      </c>
      <c r="R14" s="165" t="s">
        <v>231</v>
      </c>
      <c r="S14" s="165" t="s">
        <v>231</v>
      </c>
      <c r="T14" s="46"/>
    </row>
    <row r="15" spans="1:20" s="14" customFormat="1" ht="25.5">
      <c r="A15" s="10">
        <v>9</v>
      </c>
      <c r="B15" s="86"/>
      <c r="C15" s="92"/>
      <c r="D15" s="43" t="s">
        <v>233</v>
      </c>
      <c r="E15" s="165" t="s">
        <v>231</v>
      </c>
      <c r="F15" s="165" t="s">
        <v>231</v>
      </c>
      <c r="G15" s="44" t="s">
        <v>232</v>
      </c>
      <c r="H15" s="165" t="s">
        <v>231</v>
      </c>
      <c r="I15" s="165" t="s">
        <v>231</v>
      </c>
      <c r="J15" s="165" t="s">
        <v>231</v>
      </c>
      <c r="K15" s="165" t="s">
        <v>231</v>
      </c>
      <c r="L15" s="165" t="s">
        <v>231</v>
      </c>
      <c r="M15" s="165" t="s">
        <v>231</v>
      </c>
      <c r="N15" s="165" t="s">
        <v>231</v>
      </c>
      <c r="O15" s="165" t="s">
        <v>231</v>
      </c>
      <c r="P15" s="165" t="s">
        <v>231</v>
      </c>
      <c r="Q15" s="165" t="s">
        <v>231</v>
      </c>
      <c r="R15" s="165" t="s">
        <v>231</v>
      </c>
      <c r="S15" s="165" t="s">
        <v>231</v>
      </c>
      <c r="T15" s="46"/>
    </row>
    <row r="16" spans="1:20" s="14" customFormat="1" ht="25.5">
      <c r="A16" s="10">
        <v>10</v>
      </c>
      <c r="B16" s="86"/>
      <c r="C16" s="92"/>
      <c r="D16" s="43" t="s">
        <v>237</v>
      </c>
      <c r="E16" s="165" t="s">
        <v>231</v>
      </c>
      <c r="F16" s="165" t="s">
        <v>231</v>
      </c>
      <c r="G16" s="44" t="s">
        <v>232</v>
      </c>
      <c r="H16" s="165" t="s">
        <v>231</v>
      </c>
      <c r="I16" s="165" t="s">
        <v>231</v>
      </c>
      <c r="J16" s="165" t="s">
        <v>231</v>
      </c>
      <c r="K16" s="165" t="s">
        <v>231</v>
      </c>
      <c r="L16" s="165" t="s">
        <v>231</v>
      </c>
      <c r="M16" s="165" t="s">
        <v>231</v>
      </c>
      <c r="N16" s="165" t="s">
        <v>231</v>
      </c>
      <c r="O16" s="165" t="s">
        <v>231</v>
      </c>
      <c r="P16" s="165" t="s">
        <v>231</v>
      </c>
      <c r="Q16" s="165" t="s">
        <v>231</v>
      </c>
      <c r="R16" s="165" t="s">
        <v>231</v>
      </c>
      <c r="S16" s="165" t="s">
        <v>231</v>
      </c>
      <c r="T16" s="46"/>
    </row>
    <row r="17" spans="1:20" s="14" customFormat="1" ht="25.5">
      <c r="A17" s="10">
        <v>11</v>
      </c>
      <c r="B17" s="86"/>
      <c r="C17" s="92"/>
      <c r="D17" s="43" t="s">
        <v>234</v>
      </c>
      <c r="E17" s="165" t="s">
        <v>231</v>
      </c>
      <c r="F17" s="165" t="s">
        <v>231</v>
      </c>
      <c r="G17" s="44" t="s">
        <v>232</v>
      </c>
      <c r="H17" s="165" t="s">
        <v>231</v>
      </c>
      <c r="I17" s="165" t="s">
        <v>231</v>
      </c>
      <c r="J17" s="165" t="s">
        <v>231</v>
      </c>
      <c r="K17" s="165" t="s">
        <v>231</v>
      </c>
      <c r="L17" s="165" t="s">
        <v>231</v>
      </c>
      <c r="M17" s="165" t="s">
        <v>231</v>
      </c>
      <c r="N17" s="165" t="s">
        <v>231</v>
      </c>
      <c r="O17" s="165" t="s">
        <v>231</v>
      </c>
      <c r="P17" s="165" t="s">
        <v>231</v>
      </c>
      <c r="Q17" s="165" t="s">
        <v>231</v>
      </c>
      <c r="R17" s="165" t="s">
        <v>231</v>
      </c>
      <c r="S17" s="165" t="s">
        <v>231</v>
      </c>
      <c r="T17" s="46"/>
    </row>
    <row r="18" spans="1:20" s="14" customFormat="1" ht="12.75">
      <c r="A18" s="10">
        <v>12</v>
      </c>
      <c r="B18" s="86"/>
      <c r="C18" s="92"/>
      <c r="D18" s="43" t="s">
        <v>194</v>
      </c>
      <c r="E18" s="44"/>
      <c r="F18" s="44"/>
      <c r="G18" s="44"/>
      <c r="H18" s="44"/>
      <c r="I18" s="165" t="s">
        <v>231</v>
      </c>
      <c r="J18" s="165" t="s">
        <v>231</v>
      </c>
      <c r="K18" s="165" t="s">
        <v>231</v>
      </c>
      <c r="L18" s="165" t="s">
        <v>231</v>
      </c>
      <c r="M18" s="165" t="s">
        <v>231</v>
      </c>
      <c r="N18" s="165" t="s">
        <v>231</v>
      </c>
      <c r="O18" s="165" t="s">
        <v>231</v>
      </c>
      <c r="P18" s="165" t="s">
        <v>231</v>
      </c>
      <c r="Q18" s="165" t="s">
        <v>231</v>
      </c>
      <c r="R18" s="165" t="s">
        <v>231</v>
      </c>
      <c r="S18" s="165" t="s">
        <v>231</v>
      </c>
      <c r="T18" s="46"/>
    </row>
    <row r="19" spans="1:20" s="14" customFormat="1" ht="12.75">
      <c r="A19" s="10">
        <v>13</v>
      </c>
      <c r="B19" s="86"/>
      <c r="C19" s="92"/>
      <c r="D19" s="43" t="s">
        <v>194</v>
      </c>
      <c r="E19" s="44"/>
      <c r="F19" s="44"/>
      <c r="G19" s="44"/>
      <c r="H19" s="44"/>
      <c r="I19" s="165" t="s">
        <v>231</v>
      </c>
      <c r="J19" s="165" t="s">
        <v>231</v>
      </c>
      <c r="K19" s="165" t="s">
        <v>231</v>
      </c>
      <c r="L19" s="165" t="s">
        <v>231</v>
      </c>
      <c r="M19" s="165" t="s">
        <v>231</v>
      </c>
      <c r="N19" s="165" t="s">
        <v>231</v>
      </c>
      <c r="O19" s="165" t="s">
        <v>231</v>
      </c>
      <c r="P19" s="165" t="s">
        <v>231</v>
      </c>
      <c r="Q19" s="165" t="s">
        <v>231</v>
      </c>
      <c r="R19" s="165" t="s">
        <v>231</v>
      </c>
      <c r="S19" s="165" t="s">
        <v>231</v>
      </c>
      <c r="T19" s="46"/>
    </row>
    <row r="20" spans="1:20" s="14" customFormat="1" ht="25.5">
      <c r="A20" s="10">
        <v>14</v>
      </c>
      <c r="B20" s="86"/>
      <c r="C20" s="92"/>
      <c r="D20" s="43" t="s">
        <v>235</v>
      </c>
      <c r="E20" s="165" t="s">
        <v>231</v>
      </c>
      <c r="F20" s="165" t="s">
        <v>231</v>
      </c>
      <c r="G20" s="44" t="s">
        <v>232</v>
      </c>
      <c r="H20" s="165" t="s">
        <v>231</v>
      </c>
      <c r="I20" s="165" t="s">
        <v>231</v>
      </c>
      <c r="J20" s="165" t="s">
        <v>231</v>
      </c>
      <c r="K20" s="165" t="s">
        <v>231</v>
      </c>
      <c r="L20" s="165" t="s">
        <v>231</v>
      </c>
      <c r="M20" s="165" t="s">
        <v>231</v>
      </c>
      <c r="N20" s="165" t="s">
        <v>231</v>
      </c>
      <c r="O20" s="165" t="s">
        <v>231</v>
      </c>
      <c r="P20" s="165" t="s">
        <v>231</v>
      </c>
      <c r="Q20" s="165" t="s">
        <v>231</v>
      </c>
      <c r="R20" s="165" t="s">
        <v>231</v>
      </c>
      <c r="S20" s="165" t="s">
        <v>231</v>
      </c>
      <c r="T20" s="46"/>
    </row>
    <row r="21" spans="1:20" s="14" customFormat="1" ht="12.75">
      <c r="A21" s="10">
        <v>15</v>
      </c>
      <c r="B21" s="86"/>
      <c r="C21" s="92"/>
      <c r="D21" s="43" t="s">
        <v>259</v>
      </c>
      <c r="E21" s="44"/>
      <c r="F21" s="44"/>
      <c r="G21" s="44"/>
      <c r="H21" s="44"/>
      <c r="I21" s="165" t="s">
        <v>231</v>
      </c>
      <c r="J21" s="44"/>
      <c r="K21" s="165" t="s">
        <v>231</v>
      </c>
      <c r="L21" s="165" t="s">
        <v>231</v>
      </c>
      <c r="M21" s="95"/>
      <c r="N21" s="43"/>
      <c r="O21" s="43"/>
      <c r="P21" s="168" t="s">
        <v>231</v>
      </c>
      <c r="Q21" s="168" t="s">
        <v>231</v>
      </c>
      <c r="R21" s="168" t="s">
        <v>231</v>
      </c>
      <c r="S21" s="168" t="s">
        <v>231</v>
      </c>
      <c r="T21" s="46"/>
    </row>
    <row r="22" spans="1:20" s="14" customFormat="1" ht="12.75">
      <c r="A22" s="10">
        <v>16</v>
      </c>
      <c r="B22" s="86"/>
      <c r="C22" s="92"/>
      <c r="D22" s="43" t="s">
        <v>259</v>
      </c>
      <c r="E22" s="44"/>
      <c r="F22" s="44"/>
      <c r="G22" s="44"/>
      <c r="H22" s="44"/>
      <c r="I22" s="165" t="s">
        <v>231</v>
      </c>
      <c r="J22" s="44"/>
      <c r="K22" s="165" t="s">
        <v>231</v>
      </c>
      <c r="L22" s="165" t="s">
        <v>231</v>
      </c>
      <c r="M22" s="95"/>
      <c r="N22" s="43"/>
      <c r="O22" s="43"/>
      <c r="P22" s="168" t="s">
        <v>231</v>
      </c>
      <c r="Q22" s="168" t="s">
        <v>231</v>
      </c>
      <c r="R22" s="168" t="s">
        <v>231</v>
      </c>
      <c r="S22" s="168" t="s">
        <v>231</v>
      </c>
      <c r="T22" s="46"/>
    </row>
    <row r="23" spans="1:20" s="14" customFormat="1" ht="12.75">
      <c r="A23" s="10">
        <v>17</v>
      </c>
      <c r="B23" s="86"/>
      <c r="C23" s="92"/>
      <c r="D23" s="43" t="s">
        <v>260</v>
      </c>
      <c r="E23" s="44"/>
      <c r="F23" s="44"/>
      <c r="G23" s="44"/>
      <c r="H23" s="44"/>
      <c r="I23" s="165" t="s">
        <v>231</v>
      </c>
      <c r="J23" s="44"/>
      <c r="K23" s="165" t="s">
        <v>231</v>
      </c>
      <c r="L23" s="165" t="s">
        <v>231</v>
      </c>
      <c r="M23" s="94"/>
      <c r="N23" s="43"/>
      <c r="O23" s="43"/>
      <c r="P23" s="168" t="s">
        <v>231</v>
      </c>
      <c r="Q23" s="168" t="s">
        <v>231</v>
      </c>
      <c r="R23" s="168" t="s">
        <v>231</v>
      </c>
      <c r="S23" s="168" t="s">
        <v>231</v>
      </c>
      <c r="T23" s="46"/>
    </row>
    <row r="24" spans="1:20" s="14" customFormat="1" ht="12.75">
      <c r="A24" s="10">
        <v>18</v>
      </c>
      <c r="B24" s="86"/>
      <c r="C24" s="92"/>
      <c r="D24" s="43" t="s">
        <v>260</v>
      </c>
      <c r="E24" s="43"/>
      <c r="F24" s="43"/>
      <c r="G24" s="43"/>
      <c r="H24" s="43"/>
      <c r="I24" s="165" t="s">
        <v>231</v>
      </c>
      <c r="J24" s="44"/>
      <c r="K24" s="165" t="s">
        <v>231</v>
      </c>
      <c r="L24" s="165" t="s">
        <v>231</v>
      </c>
      <c r="M24" s="94"/>
      <c r="N24" s="43"/>
      <c r="O24" s="43"/>
      <c r="P24" s="168" t="s">
        <v>231</v>
      </c>
      <c r="Q24" s="168" t="s">
        <v>231</v>
      </c>
      <c r="R24" s="168" t="s">
        <v>231</v>
      </c>
      <c r="S24" s="168" t="s">
        <v>231</v>
      </c>
      <c r="T24" s="46"/>
    </row>
    <row r="25" spans="1:20" s="14" customFormat="1" ht="12.75">
      <c r="A25" s="10">
        <v>19</v>
      </c>
      <c r="B25" s="86"/>
      <c r="C25" s="92"/>
      <c r="D25" s="43" t="s">
        <v>260</v>
      </c>
      <c r="E25" s="43"/>
      <c r="F25" s="43"/>
      <c r="G25" s="43"/>
      <c r="H25" s="43"/>
      <c r="I25" s="165" t="s">
        <v>231</v>
      </c>
      <c r="J25" s="44"/>
      <c r="K25" s="165" t="s">
        <v>231</v>
      </c>
      <c r="L25" s="165" t="s">
        <v>231</v>
      </c>
      <c r="M25" s="94"/>
      <c r="N25" s="43"/>
      <c r="O25" s="43"/>
      <c r="P25" s="168" t="s">
        <v>231</v>
      </c>
      <c r="Q25" s="168" t="s">
        <v>231</v>
      </c>
      <c r="R25" s="168" t="s">
        <v>231</v>
      </c>
      <c r="S25" s="168" t="s">
        <v>231</v>
      </c>
      <c r="T25" s="46"/>
    </row>
    <row r="26" spans="1:20" s="14" customFormat="1" ht="12.75">
      <c r="A26" s="10">
        <v>20</v>
      </c>
      <c r="B26" s="86"/>
      <c r="C26" s="92"/>
      <c r="D26" s="43" t="s">
        <v>260</v>
      </c>
      <c r="E26" s="43"/>
      <c r="F26" s="43"/>
      <c r="G26" s="43"/>
      <c r="H26" s="43"/>
      <c r="I26" s="165" t="s">
        <v>231</v>
      </c>
      <c r="J26" s="44"/>
      <c r="K26" s="165" t="s">
        <v>231</v>
      </c>
      <c r="L26" s="165" t="s">
        <v>231</v>
      </c>
      <c r="M26" s="94"/>
      <c r="N26" s="43"/>
      <c r="O26" s="43"/>
      <c r="P26" s="168" t="s">
        <v>231</v>
      </c>
      <c r="Q26" s="168" t="s">
        <v>231</v>
      </c>
      <c r="R26" s="168" t="s">
        <v>231</v>
      </c>
      <c r="S26" s="168" t="s">
        <v>231</v>
      </c>
      <c r="T26" s="46"/>
    </row>
    <row r="27" spans="1:20" s="14" customFormat="1" ht="25.5">
      <c r="A27" s="10">
        <v>21</v>
      </c>
      <c r="B27" s="86"/>
      <c r="C27" s="92"/>
      <c r="D27" s="43" t="s">
        <v>261</v>
      </c>
      <c r="E27" s="44"/>
      <c r="F27" s="44"/>
      <c r="G27" s="44"/>
      <c r="H27" s="44"/>
      <c r="I27" s="165" t="s">
        <v>231</v>
      </c>
      <c r="J27" s="165" t="s">
        <v>231</v>
      </c>
      <c r="K27" s="165" t="s">
        <v>231</v>
      </c>
      <c r="L27" s="165" t="s">
        <v>231</v>
      </c>
      <c r="M27" s="94"/>
      <c r="N27" s="165" t="s">
        <v>231</v>
      </c>
      <c r="O27" s="165" t="s">
        <v>231</v>
      </c>
      <c r="P27" s="168" t="s">
        <v>231</v>
      </c>
      <c r="Q27" s="168" t="s">
        <v>231</v>
      </c>
      <c r="R27" s="168" t="s">
        <v>231</v>
      </c>
      <c r="S27" s="168" t="s">
        <v>231</v>
      </c>
      <c r="T27" s="46"/>
    </row>
    <row r="28" spans="1:20" s="14" customFormat="1" ht="25.5">
      <c r="A28" s="10">
        <v>22</v>
      </c>
      <c r="B28" s="86"/>
      <c r="C28" s="92"/>
      <c r="D28" s="43" t="s">
        <v>261</v>
      </c>
      <c r="E28" s="44"/>
      <c r="F28" s="44"/>
      <c r="G28" s="44"/>
      <c r="H28" s="44"/>
      <c r="I28" s="165" t="s">
        <v>231</v>
      </c>
      <c r="J28" s="165" t="s">
        <v>231</v>
      </c>
      <c r="K28" s="165" t="s">
        <v>231</v>
      </c>
      <c r="L28" s="165" t="s">
        <v>231</v>
      </c>
      <c r="M28" s="45"/>
      <c r="N28" s="165" t="s">
        <v>231</v>
      </c>
      <c r="O28" s="165" t="s">
        <v>231</v>
      </c>
      <c r="P28" s="168" t="s">
        <v>231</v>
      </c>
      <c r="Q28" s="168" t="s">
        <v>231</v>
      </c>
      <c r="R28" s="168" t="s">
        <v>231</v>
      </c>
      <c r="S28" s="168" t="s">
        <v>231</v>
      </c>
      <c r="T28" s="46"/>
    </row>
    <row r="29" spans="1:20" s="14" customFormat="1" ht="12.75">
      <c r="A29" s="10">
        <v>23</v>
      </c>
      <c r="B29" s="86"/>
      <c r="C29" s="92"/>
      <c r="D29" s="43" t="s">
        <v>262</v>
      </c>
      <c r="E29" s="44"/>
      <c r="F29" s="44"/>
      <c r="G29" s="44"/>
      <c r="H29" s="44"/>
      <c r="I29" s="165" t="s">
        <v>231</v>
      </c>
      <c r="J29" s="165" t="s">
        <v>231</v>
      </c>
      <c r="K29" s="165" t="s">
        <v>231</v>
      </c>
      <c r="L29" s="165" t="s">
        <v>231</v>
      </c>
      <c r="M29" s="45"/>
      <c r="N29" s="165" t="s">
        <v>231</v>
      </c>
      <c r="O29" s="165" t="s">
        <v>231</v>
      </c>
      <c r="P29" s="168" t="s">
        <v>231</v>
      </c>
      <c r="Q29" s="168" t="s">
        <v>231</v>
      </c>
      <c r="R29" s="168" t="s">
        <v>231</v>
      </c>
      <c r="S29" s="168" t="s">
        <v>231</v>
      </c>
      <c r="T29" s="46"/>
    </row>
    <row r="30" spans="1:20" s="14" customFormat="1" ht="12.75">
      <c r="A30" s="10">
        <v>24</v>
      </c>
      <c r="B30" s="86"/>
      <c r="C30" s="92"/>
      <c r="D30" s="43" t="s">
        <v>262</v>
      </c>
      <c r="E30" s="44"/>
      <c r="F30" s="44"/>
      <c r="G30" s="44"/>
      <c r="H30" s="44"/>
      <c r="I30" s="165" t="s">
        <v>231</v>
      </c>
      <c r="J30" s="165" t="s">
        <v>231</v>
      </c>
      <c r="K30" s="165" t="s">
        <v>231</v>
      </c>
      <c r="L30" s="165" t="s">
        <v>231</v>
      </c>
      <c r="M30" s="45"/>
      <c r="N30" s="165" t="s">
        <v>231</v>
      </c>
      <c r="O30" s="165" t="s">
        <v>231</v>
      </c>
      <c r="P30" s="168" t="s">
        <v>231</v>
      </c>
      <c r="Q30" s="168" t="s">
        <v>231</v>
      </c>
      <c r="R30" s="168" t="s">
        <v>231</v>
      </c>
      <c r="S30" s="168" t="s">
        <v>231</v>
      </c>
      <c r="T30" s="46"/>
    </row>
    <row r="31" spans="1:20" s="14" customFormat="1" ht="12.75">
      <c r="A31" s="10">
        <v>25</v>
      </c>
      <c r="B31" s="86"/>
      <c r="C31" s="92"/>
      <c r="D31" s="43" t="s">
        <v>263</v>
      </c>
      <c r="E31" s="44"/>
      <c r="F31" s="44"/>
      <c r="G31" s="44"/>
      <c r="H31" s="44"/>
      <c r="I31" s="165" t="s">
        <v>231</v>
      </c>
      <c r="J31" s="165" t="s">
        <v>231</v>
      </c>
      <c r="K31" s="165" t="s">
        <v>231</v>
      </c>
      <c r="L31" s="165" t="s">
        <v>231</v>
      </c>
      <c r="M31" s="94"/>
      <c r="N31" s="165" t="s">
        <v>231</v>
      </c>
      <c r="O31" s="165" t="s">
        <v>231</v>
      </c>
      <c r="P31" s="168" t="s">
        <v>231</v>
      </c>
      <c r="Q31" s="168" t="s">
        <v>231</v>
      </c>
      <c r="R31" s="168" t="s">
        <v>231</v>
      </c>
      <c r="S31" s="168" t="s">
        <v>231</v>
      </c>
      <c r="T31" s="46"/>
    </row>
    <row r="32" spans="1:20" s="14" customFormat="1" ht="12.75">
      <c r="A32" s="10">
        <v>26</v>
      </c>
      <c r="B32" s="86"/>
      <c r="C32" s="92"/>
      <c r="D32" s="43" t="s">
        <v>263</v>
      </c>
      <c r="E32" s="44"/>
      <c r="F32" s="44"/>
      <c r="G32" s="44"/>
      <c r="H32" s="44"/>
      <c r="I32" s="165" t="s">
        <v>231</v>
      </c>
      <c r="J32" s="165" t="s">
        <v>231</v>
      </c>
      <c r="K32" s="165" t="s">
        <v>231</v>
      </c>
      <c r="L32" s="165" t="s">
        <v>231</v>
      </c>
      <c r="M32" s="94"/>
      <c r="N32" s="165" t="s">
        <v>231</v>
      </c>
      <c r="O32" s="165" t="s">
        <v>231</v>
      </c>
      <c r="P32" s="168" t="s">
        <v>231</v>
      </c>
      <c r="Q32" s="168" t="s">
        <v>231</v>
      </c>
      <c r="R32" s="168" t="s">
        <v>231</v>
      </c>
      <c r="S32" s="168" t="s">
        <v>231</v>
      </c>
      <c r="T32" s="46"/>
    </row>
    <row r="33" spans="1:20" s="14" customFormat="1" ht="12.75">
      <c r="A33" s="10">
        <v>27</v>
      </c>
      <c r="B33" s="86"/>
      <c r="C33" s="92"/>
      <c r="D33" s="43" t="s">
        <v>264</v>
      </c>
      <c r="E33" s="44"/>
      <c r="F33" s="44"/>
      <c r="G33" s="44"/>
      <c r="H33" s="44"/>
      <c r="I33" s="165" t="s">
        <v>231</v>
      </c>
      <c r="J33" s="165" t="s">
        <v>231</v>
      </c>
      <c r="K33" s="165" t="s">
        <v>231</v>
      </c>
      <c r="L33" s="165" t="s">
        <v>231</v>
      </c>
      <c r="M33" s="94"/>
      <c r="N33" s="165" t="s">
        <v>231</v>
      </c>
      <c r="O33" s="165" t="s">
        <v>231</v>
      </c>
      <c r="P33" s="168" t="s">
        <v>231</v>
      </c>
      <c r="Q33" s="168" t="s">
        <v>231</v>
      </c>
      <c r="R33" s="168" t="s">
        <v>231</v>
      </c>
      <c r="S33" s="168" t="s">
        <v>231</v>
      </c>
      <c r="T33" s="46"/>
    </row>
    <row r="34" spans="1:20" s="14" customFormat="1" ht="12.75">
      <c r="A34" s="10">
        <v>28</v>
      </c>
      <c r="B34" s="86"/>
      <c r="C34" s="92"/>
      <c r="D34" s="43" t="s">
        <v>264</v>
      </c>
      <c r="E34" s="44"/>
      <c r="F34" s="44"/>
      <c r="G34" s="44"/>
      <c r="H34" s="44"/>
      <c r="I34" s="165" t="s">
        <v>231</v>
      </c>
      <c r="J34" s="165" t="s">
        <v>231</v>
      </c>
      <c r="K34" s="165" t="s">
        <v>231</v>
      </c>
      <c r="L34" s="165" t="s">
        <v>231</v>
      </c>
      <c r="M34" s="94"/>
      <c r="N34" s="165" t="s">
        <v>231</v>
      </c>
      <c r="O34" s="165" t="s">
        <v>231</v>
      </c>
      <c r="P34" s="168" t="s">
        <v>231</v>
      </c>
      <c r="Q34" s="168" t="s">
        <v>231</v>
      </c>
      <c r="R34" s="168" t="s">
        <v>231</v>
      </c>
      <c r="S34" s="168" t="s">
        <v>231</v>
      </c>
      <c r="T34" s="46"/>
    </row>
    <row r="35" spans="1:20" s="14" customFormat="1" ht="25.5">
      <c r="A35" s="10">
        <v>29</v>
      </c>
      <c r="B35" s="86"/>
      <c r="C35" s="92"/>
      <c r="D35" s="43" t="s">
        <v>230</v>
      </c>
      <c r="E35" s="165" t="s">
        <v>231</v>
      </c>
      <c r="F35" s="165" t="s">
        <v>231</v>
      </c>
      <c r="G35" s="48" t="s">
        <v>232</v>
      </c>
      <c r="H35" s="165" t="s">
        <v>231</v>
      </c>
      <c r="I35" s="165" t="s">
        <v>231</v>
      </c>
      <c r="J35" s="165" t="s">
        <v>231</v>
      </c>
      <c r="K35" s="165" t="s">
        <v>231</v>
      </c>
      <c r="L35" s="165" t="s">
        <v>231</v>
      </c>
      <c r="M35" s="166" t="s">
        <v>231</v>
      </c>
      <c r="N35" s="165" t="s">
        <v>231</v>
      </c>
      <c r="O35" s="165" t="s">
        <v>231</v>
      </c>
      <c r="P35" s="168" t="s">
        <v>231</v>
      </c>
      <c r="Q35" s="168" t="s">
        <v>231</v>
      </c>
      <c r="R35" s="168" t="s">
        <v>231</v>
      </c>
      <c r="S35" s="168" t="s">
        <v>231</v>
      </c>
      <c r="T35" s="49"/>
    </row>
    <row r="36" spans="1:20" s="14" customFormat="1" ht="25.5">
      <c r="A36" s="10">
        <v>30</v>
      </c>
      <c r="B36" s="86"/>
      <c r="C36" s="92"/>
      <c r="D36" s="47" t="s">
        <v>241</v>
      </c>
      <c r="E36" s="48"/>
      <c r="F36" s="48"/>
      <c r="G36" s="48"/>
      <c r="H36" s="48"/>
      <c r="I36" s="165" t="s">
        <v>231</v>
      </c>
      <c r="J36" s="44"/>
      <c r="K36" s="165" t="s">
        <v>231</v>
      </c>
      <c r="L36" s="165" t="s">
        <v>231</v>
      </c>
      <c r="M36" s="94"/>
      <c r="N36" s="165" t="s">
        <v>231</v>
      </c>
      <c r="O36" s="165" t="s">
        <v>231</v>
      </c>
      <c r="P36" s="165" t="s">
        <v>231</v>
      </c>
      <c r="Q36" s="96"/>
      <c r="R36" s="168" t="s">
        <v>231</v>
      </c>
      <c r="S36" s="168" t="s">
        <v>231</v>
      </c>
      <c r="T36" s="49"/>
    </row>
    <row r="37" spans="1:20" s="14" customFormat="1" ht="25.5">
      <c r="A37" s="10">
        <v>31</v>
      </c>
      <c r="B37" s="86"/>
      <c r="C37" s="92"/>
      <c r="D37" s="47" t="s">
        <v>241</v>
      </c>
      <c r="E37" s="48"/>
      <c r="F37" s="48"/>
      <c r="G37" s="48"/>
      <c r="H37" s="48"/>
      <c r="I37" s="165" t="s">
        <v>231</v>
      </c>
      <c r="J37" s="44"/>
      <c r="K37" s="165" t="s">
        <v>231</v>
      </c>
      <c r="L37" s="165" t="s">
        <v>231</v>
      </c>
      <c r="M37" s="94"/>
      <c r="N37" s="165" t="s">
        <v>231</v>
      </c>
      <c r="O37" s="165" t="s">
        <v>231</v>
      </c>
      <c r="P37" s="165" t="s">
        <v>231</v>
      </c>
      <c r="Q37" s="96"/>
      <c r="R37" s="168" t="s">
        <v>231</v>
      </c>
      <c r="S37" s="168" t="s">
        <v>231</v>
      </c>
      <c r="T37" s="49"/>
    </row>
    <row r="38" spans="1:20" s="14" customFormat="1" ht="12.75">
      <c r="A38" s="10">
        <v>32</v>
      </c>
      <c r="B38" s="86"/>
      <c r="C38" s="92"/>
      <c r="D38" s="47" t="s">
        <v>242</v>
      </c>
      <c r="E38" s="48"/>
      <c r="F38" s="48"/>
      <c r="G38" s="48"/>
      <c r="H38" s="48"/>
      <c r="I38" s="165" t="s">
        <v>231</v>
      </c>
      <c r="J38" s="44"/>
      <c r="K38" s="165" t="s">
        <v>231</v>
      </c>
      <c r="L38" s="165" t="s">
        <v>231</v>
      </c>
      <c r="M38" s="94"/>
      <c r="N38" s="165" t="s">
        <v>231</v>
      </c>
      <c r="O38" s="165" t="s">
        <v>231</v>
      </c>
      <c r="P38" s="165" t="s">
        <v>231</v>
      </c>
      <c r="Q38" s="96"/>
      <c r="R38" s="168" t="s">
        <v>231</v>
      </c>
      <c r="S38" s="168" t="s">
        <v>231</v>
      </c>
      <c r="T38" s="49"/>
    </row>
    <row r="39" spans="1:20" s="14" customFormat="1" ht="12.75">
      <c r="A39" s="10">
        <v>33</v>
      </c>
      <c r="B39" s="86"/>
      <c r="C39" s="92"/>
      <c r="D39" s="47" t="s">
        <v>242</v>
      </c>
      <c r="E39" s="48"/>
      <c r="F39" s="48"/>
      <c r="G39" s="48"/>
      <c r="H39" s="48"/>
      <c r="I39" s="165" t="s">
        <v>231</v>
      </c>
      <c r="J39" s="44"/>
      <c r="K39" s="165" t="s">
        <v>231</v>
      </c>
      <c r="L39" s="165" t="s">
        <v>231</v>
      </c>
      <c r="M39" s="94"/>
      <c r="N39" s="165" t="s">
        <v>231</v>
      </c>
      <c r="O39" s="165" t="s">
        <v>231</v>
      </c>
      <c r="P39" s="165" t="s">
        <v>231</v>
      </c>
      <c r="Q39" s="96"/>
      <c r="R39" s="168" t="s">
        <v>231</v>
      </c>
      <c r="S39" s="168" t="s">
        <v>231</v>
      </c>
      <c r="T39" s="49"/>
    </row>
    <row r="40" spans="1:20" s="14" customFormat="1" ht="25.5">
      <c r="A40" s="10">
        <v>34</v>
      </c>
      <c r="B40" s="86"/>
      <c r="C40" s="92"/>
      <c r="D40" s="47" t="s">
        <v>243</v>
      </c>
      <c r="E40" s="48"/>
      <c r="F40" s="48"/>
      <c r="G40" s="48"/>
      <c r="H40" s="48"/>
      <c r="I40" s="165" t="s">
        <v>231</v>
      </c>
      <c r="J40" s="44"/>
      <c r="K40" s="165" t="s">
        <v>231</v>
      </c>
      <c r="L40" s="165" t="s">
        <v>231</v>
      </c>
      <c r="M40" s="94"/>
      <c r="N40" s="165" t="s">
        <v>231</v>
      </c>
      <c r="O40" s="43"/>
      <c r="P40" s="96"/>
      <c r="Q40" s="168" t="s">
        <v>231</v>
      </c>
      <c r="R40" s="168" t="s">
        <v>231</v>
      </c>
      <c r="S40" s="168" t="s">
        <v>231</v>
      </c>
      <c r="T40" s="49"/>
    </row>
    <row r="41" spans="1:20" s="14" customFormat="1" ht="25.5">
      <c r="A41" s="10">
        <v>35</v>
      </c>
      <c r="B41" s="86"/>
      <c r="C41" s="92"/>
      <c r="D41" s="47" t="s">
        <v>243</v>
      </c>
      <c r="E41" s="48"/>
      <c r="F41" s="48"/>
      <c r="G41" s="48"/>
      <c r="H41" s="48"/>
      <c r="I41" s="165" t="s">
        <v>231</v>
      </c>
      <c r="J41" s="44"/>
      <c r="K41" s="165" t="s">
        <v>231</v>
      </c>
      <c r="L41" s="165" t="s">
        <v>231</v>
      </c>
      <c r="M41" s="94"/>
      <c r="N41" s="165" t="s">
        <v>231</v>
      </c>
      <c r="O41" s="43"/>
      <c r="P41" s="96"/>
      <c r="Q41" s="168" t="s">
        <v>231</v>
      </c>
      <c r="R41" s="168" t="s">
        <v>231</v>
      </c>
      <c r="S41" s="168" t="s">
        <v>231</v>
      </c>
      <c r="T41" s="49"/>
    </row>
    <row r="42" spans="1:20" s="14" customFormat="1" ht="25.5">
      <c r="A42" s="10">
        <v>36</v>
      </c>
      <c r="B42" s="86"/>
      <c r="C42" s="92"/>
      <c r="D42" s="47" t="s">
        <v>244</v>
      </c>
      <c r="E42" s="48"/>
      <c r="F42" s="48"/>
      <c r="G42" s="48"/>
      <c r="H42" s="48"/>
      <c r="I42" s="165" t="s">
        <v>231</v>
      </c>
      <c r="J42" s="47"/>
      <c r="K42" s="165" t="s">
        <v>231</v>
      </c>
      <c r="L42" s="165" t="s">
        <v>231</v>
      </c>
      <c r="M42" s="94"/>
      <c r="N42" s="165" t="s">
        <v>231</v>
      </c>
      <c r="O42" s="47"/>
      <c r="P42" s="96"/>
      <c r="Q42" s="168" t="s">
        <v>231</v>
      </c>
      <c r="R42" s="168" t="s">
        <v>231</v>
      </c>
      <c r="S42" s="168" t="s">
        <v>231</v>
      </c>
      <c r="T42" s="49"/>
    </row>
    <row r="43" spans="1:20" s="14" customFormat="1" ht="25.5">
      <c r="A43" s="10">
        <v>37</v>
      </c>
      <c r="B43" s="86"/>
      <c r="C43" s="92"/>
      <c r="D43" s="47" t="s">
        <v>244</v>
      </c>
      <c r="E43" s="48"/>
      <c r="F43" s="87"/>
      <c r="G43" s="48"/>
      <c r="H43" s="48"/>
      <c r="I43" s="165" t="s">
        <v>231</v>
      </c>
      <c r="J43" s="47"/>
      <c r="K43" s="165" t="s">
        <v>231</v>
      </c>
      <c r="L43" s="165" t="s">
        <v>231</v>
      </c>
      <c r="M43" s="94"/>
      <c r="N43" s="165" t="s">
        <v>231</v>
      </c>
      <c r="O43" s="47"/>
      <c r="P43" s="96"/>
      <c r="Q43" s="168" t="s">
        <v>231</v>
      </c>
      <c r="R43" s="168" t="s">
        <v>231</v>
      </c>
      <c r="S43" s="168" t="s">
        <v>231</v>
      </c>
      <c r="T43" s="49"/>
    </row>
    <row r="44" spans="1:20" s="14" customFormat="1" ht="25.5">
      <c r="A44" s="10">
        <v>38</v>
      </c>
      <c r="B44" s="86"/>
      <c r="C44" s="92"/>
      <c r="D44" s="47" t="s">
        <v>244</v>
      </c>
      <c r="E44" s="48"/>
      <c r="F44" s="87"/>
      <c r="G44" s="48"/>
      <c r="H44" s="48"/>
      <c r="I44" s="165" t="s">
        <v>231</v>
      </c>
      <c r="J44" s="47"/>
      <c r="K44" s="165" t="s">
        <v>231</v>
      </c>
      <c r="L44" s="165" t="s">
        <v>231</v>
      </c>
      <c r="M44" s="94"/>
      <c r="N44" s="165" t="s">
        <v>231</v>
      </c>
      <c r="O44" s="47"/>
      <c r="P44" s="96"/>
      <c r="Q44" s="168" t="s">
        <v>231</v>
      </c>
      <c r="R44" s="168" t="s">
        <v>231</v>
      </c>
      <c r="S44" s="168" t="s">
        <v>231</v>
      </c>
      <c r="T44" s="49"/>
    </row>
    <row r="45" spans="1:20" s="37" customFormat="1" ht="25.5">
      <c r="A45" s="10">
        <v>39</v>
      </c>
      <c r="B45" s="86"/>
      <c r="C45" s="92"/>
      <c r="D45" s="47" t="s">
        <v>244</v>
      </c>
      <c r="E45" s="47"/>
      <c r="F45" s="97"/>
      <c r="G45" s="54"/>
      <c r="H45" s="97"/>
      <c r="I45" s="165" t="s">
        <v>231</v>
      </c>
      <c r="J45" s="97"/>
      <c r="K45" s="165" t="s">
        <v>231</v>
      </c>
      <c r="L45" s="165" t="s">
        <v>231</v>
      </c>
      <c r="M45" s="59"/>
      <c r="N45" s="165" t="s">
        <v>231</v>
      </c>
      <c r="O45" s="98"/>
      <c r="P45" s="96"/>
      <c r="Q45" s="168" t="s">
        <v>231</v>
      </c>
      <c r="R45" s="168" t="s">
        <v>231</v>
      </c>
      <c r="S45" s="168" t="s">
        <v>231</v>
      </c>
      <c r="T45" s="99"/>
    </row>
    <row r="46" spans="1:20" s="37" customFormat="1" ht="15.75">
      <c r="A46" s="10">
        <v>40</v>
      </c>
      <c r="B46" s="86"/>
      <c r="C46" s="92"/>
      <c r="D46" s="97" t="s">
        <v>222</v>
      </c>
      <c r="E46" s="53"/>
      <c r="F46" s="52"/>
      <c r="G46" s="52"/>
      <c r="H46" s="52"/>
      <c r="I46" s="52"/>
      <c r="J46" s="52"/>
      <c r="K46" s="51"/>
      <c r="L46" s="50"/>
      <c r="M46" s="50"/>
      <c r="N46" s="50"/>
      <c r="O46" s="50"/>
      <c r="P46" s="50"/>
      <c r="Q46" s="50"/>
      <c r="R46" s="50"/>
      <c r="S46" s="50"/>
      <c r="T46" s="50"/>
    </row>
    <row r="47" spans="1:20" s="37" customFormat="1" ht="15.75">
      <c r="A47" s="10">
        <v>41</v>
      </c>
      <c r="B47" s="86"/>
      <c r="C47" s="92"/>
      <c r="D47" s="97" t="s">
        <v>222</v>
      </c>
      <c r="E47" s="53"/>
      <c r="F47" s="52"/>
      <c r="G47" s="52"/>
      <c r="H47" s="52"/>
      <c r="I47" s="52"/>
      <c r="J47" s="52"/>
      <c r="K47" s="51"/>
      <c r="L47" s="50"/>
      <c r="M47" s="50"/>
      <c r="N47" s="50"/>
      <c r="O47" s="50"/>
      <c r="P47" s="50"/>
      <c r="Q47" s="50"/>
      <c r="R47" s="50"/>
      <c r="S47" s="50"/>
      <c r="T47" s="50"/>
    </row>
    <row r="48" spans="1:20" s="37" customFormat="1" ht="15.75">
      <c r="A48" s="10">
        <v>42</v>
      </c>
      <c r="B48" s="86"/>
      <c r="C48" s="92"/>
      <c r="D48" s="47" t="s">
        <v>225</v>
      </c>
      <c r="E48" s="56"/>
      <c r="F48" s="55"/>
      <c r="G48" s="55"/>
      <c r="H48" s="55"/>
      <c r="I48" s="55"/>
      <c r="J48" s="55"/>
      <c r="K48" s="51"/>
      <c r="L48" s="50"/>
      <c r="M48" s="50"/>
      <c r="N48" s="50"/>
      <c r="O48" s="50"/>
      <c r="P48" s="50"/>
      <c r="Q48" s="50"/>
      <c r="R48" s="50"/>
      <c r="S48" s="50"/>
      <c r="T48" s="50"/>
    </row>
    <row r="49" spans="1:20" ht="12.75">
      <c r="A49" s="16"/>
      <c r="B49" s="58"/>
      <c r="C49" s="57" t="s">
        <v>92</v>
      </c>
      <c r="D49" s="50" t="s">
        <v>93</v>
      </c>
      <c r="E49" s="16" t="s">
        <v>93</v>
      </c>
      <c r="F49" s="16" t="s">
        <v>93</v>
      </c>
      <c r="G49" s="58" t="s">
        <v>93</v>
      </c>
      <c r="H49" s="58" t="s">
        <v>93</v>
      </c>
      <c r="I49" s="58" t="s">
        <v>93</v>
      </c>
      <c r="J49" s="58" t="s">
        <v>93</v>
      </c>
      <c r="K49" s="16" t="s">
        <v>93</v>
      </c>
      <c r="L49" s="59" t="s">
        <v>93</v>
      </c>
      <c r="M49" s="59" t="s">
        <v>93</v>
      </c>
      <c r="N49" s="60" t="s">
        <v>93</v>
      </c>
      <c r="O49" s="59" t="s">
        <v>93</v>
      </c>
      <c r="P49" s="15" t="s">
        <v>93</v>
      </c>
      <c r="Q49" s="59" t="s">
        <v>93</v>
      </c>
      <c r="R49" s="60" t="s">
        <v>174</v>
      </c>
      <c r="S49" s="60" t="s">
        <v>174</v>
      </c>
      <c r="T49" s="61">
        <f>SUM(T7:T48)</f>
        <v>0</v>
      </c>
    </row>
    <row r="50" spans="1:21" ht="12.75">
      <c r="A50" s="1"/>
      <c r="B50" s="79"/>
      <c r="C50" s="1"/>
      <c r="D50" s="2"/>
      <c r="E50" s="1"/>
      <c r="F50" s="1"/>
      <c r="G50" s="1"/>
      <c r="H50" s="1"/>
      <c r="I50" s="1"/>
      <c r="J50" s="1"/>
      <c r="K50" s="1"/>
      <c r="L50" s="1"/>
      <c r="M50" s="1"/>
      <c r="N50" s="1"/>
      <c r="O50" s="1"/>
      <c r="P50" s="1"/>
      <c r="Q50" s="1"/>
      <c r="R50" s="1"/>
      <c r="S50" s="1"/>
      <c r="T50" s="1"/>
      <c r="U50" s="1"/>
    </row>
    <row r="51" spans="1:21" ht="12.75">
      <c r="A51" s="1"/>
      <c r="B51" s="79"/>
      <c r="C51" s="1"/>
      <c r="D51" s="2"/>
      <c r="E51" s="1"/>
      <c r="F51" s="1"/>
      <c r="G51" s="1"/>
      <c r="H51" s="1"/>
      <c r="I51" s="1"/>
      <c r="J51" s="1"/>
      <c r="K51" s="1"/>
      <c r="L51" s="1"/>
      <c r="M51" s="1"/>
      <c r="N51" s="1"/>
      <c r="O51" s="1"/>
      <c r="P51" s="1"/>
      <c r="Q51" s="1"/>
      <c r="R51" s="1"/>
      <c r="S51" s="1"/>
      <c r="T51" s="1"/>
      <c r="U51" s="1"/>
    </row>
    <row r="52" spans="1:21" ht="38.25">
      <c r="A52" s="1"/>
      <c r="B52" s="104" t="s">
        <v>175</v>
      </c>
      <c r="C52" s="86" t="s">
        <v>176</v>
      </c>
      <c r="D52" s="62" t="s">
        <v>177</v>
      </c>
      <c r="E52" s="86" t="s">
        <v>178</v>
      </c>
      <c r="H52" s="1"/>
      <c r="I52" s="1"/>
      <c r="J52" s="1"/>
      <c r="K52" s="1"/>
      <c r="L52" s="1"/>
      <c r="M52" s="1"/>
      <c r="N52" s="1"/>
      <c r="O52" s="1"/>
      <c r="P52" s="1"/>
      <c r="Q52" s="1"/>
      <c r="R52" s="1"/>
      <c r="S52" s="1"/>
      <c r="T52" s="1"/>
      <c r="U52" s="1"/>
    </row>
    <row r="53" spans="1:21" ht="12.75">
      <c r="A53" s="1"/>
      <c r="B53" s="58"/>
      <c r="C53" s="57" t="s">
        <v>116</v>
      </c>
      <c r="D53" s="16"/>
      <c r="E53" s="93"/>
      <c r="H53" s="1"/>
      <c r="I53" s="1"/>
      <c r="J53" s="1"/>
      <c r="K53" s="1"/>
      <c r="L53" s="1"/>
      <c r="M53" s="1"/>
      <c r="N53" s="1"/>
      <c r="O53" s="1"/>
      <c r="P53" s="1"/>
      <c r="Q53" s="1"/>
      <c r="R53" s="1"/>
      <c r="S53" s="1"/>
      <c r="T53" s="100"/>
      <c r="U53" s="1"/>
    </row>
    <row r="54" spans="1:21" ht="12.75">
      <c r="A54" s="1"/>
      <c r="B54" s="58"/>
      <c r="C54" s="57" t="s">
        <v>179</v>
      </c>
      <c r="D54" s="16"/>
      <c r="E54" s="93"/>
      <c r="H54" s="1"/>
      <c r="I54" s="1"/>
      <c r="J54" s="1"/>
      <c r="K54" s="1"/>
      <c r="L54" s="1"/>
      <c r="M54" s="1"/>
      <c r="N54" s="1"/>
      <c r="O54" s="1"/>
      <c r="P54" s="1"/>
      <c r="Q54" s="1"/>
      <c r="R54" s="1"/>
      <c r="S54" s="1"/>
      <c r="T54" s="1"/>
      <c r="U54" s="1"/>
    </row>
    <row r="55" spans="1:21" ht="12.75">
      <c r="A55" s="1"/>
      <c r="B55" s="58"/>
      <c r="C55" s="57" t="s">
        <v>180</v>
      </c>
      <c r="D55" s="16"/>
      <c r="E55" s="93"/>
      <c r="H55" s="1"/>
      <c r="I55" s="1"/>
      <c r="J55" s="1"/>
      <c r="K55" s="1"/>
      <c r="L55" s="1"/>
      <c r="M55" s="1"/>
      <c r="N55" s="1"/>
      <c r="O55" s="1"/>
      <c r="P55" s="1"/>
      <c r="Q55" s="1"/>
      <c r="R55" s="1"/>
      <c r="S55" s="1"/>
      <c r="T55" s="1"/>
      <c r="U55" s="1"/>
    </row>
    <row r="56" spans="1:21" ht="12.75">
      <c r="A56" s="1"/>
      <c r="B56" s="58"/>
      <c r="C56" s="57" t="s">
        <v>118</v>
      </c>
      <c r="D56" s="16"/>
      <c r="E56" s="93"/>
      <c r="H56" s="1"/>
      <c r="I56" s="1"/>
      <c r="J56" s="1"/>
      <c r="K56" s="1"/>
      <c r="L56" s="1"/>
      <c r="M56" s="1"/>
      <c r="N56" s="1"/>
      <c r="O56" s="1"/>
      <c r="P56" s="1"/>
      <c r="Q56" s="1"/>
      <c r="R56" s="1"/>
      <c r="S56" s="1"/>
      <c r="T56" s="1"/>
      <c r="U56" s="1"/>
    </row>
    <row r="57" spans="1:21" ht="12.75">
      <c r="A57" s="1"/>
      <c r="B57" s="58"/>
      <c r="C57" s="57" t="s">
        <v>181</v>
      </c>
      <c r="D57" s="16"/>
      <c r="E57" s="16"/>
      <c r="H57" s="1"/>
      <c r="I57" s="1"/>
      <c r="J57" s="1"/>
      <c r="K57" s="1"/>
      <c r="L57" s="1"/>
      <c r="M57" s="1"/>
      <c r="N57" s="1"/>
      <c r="O57" s="1"/>
      <c r="P57" s="1"/>
      <c r="Q57" s="1"/>
      <c r="R57" s="1"/>
      <c r="S57" s="1"/>
      <c r="T57" s="1"/>
      <c r="U57" s="1"/>
    </row>
    <row r="58" spans="1:21" ht="12.75">
      <c r="A58" s="1"/>
      <c r="B58" s="58"/>
      <c r="C58" s="57" t="s">
        <v>182</v>
      </c>
      <c r="D58" s="16"/>
      <c r="E58" s="16"/>
      <c r="H58" s="1"/>
      <c r="I58" s="1"/>
      <c r="J58" s="1"/>
      <c r="K58" s="1"/>
      <c r="L58" s="1"/>
      <c r="M58" s="1"/>
      <c r="N58" s="1"/>
      <c r="O58" s="1"/>
      <c r="P58" s="1"/>
      <c r="Q58" s="1"/>
      <c r="R58" s="1"/>
      <c r="S58" s="1"/>
      <c r="T58" s="1"/>
      <c r="U58" s="1"/>
    </row>
    <row r="59" spans="1:21" ht="15">
      <c r="A59" s="1"/>
      <c r="B59" s="88"/>
      <c r="C59" s="6" t="s">
        <v>273</v>
      </c>
      <c r="D59" s="6"/>
      <c r="H59" s="1"/>
      <c r="I59" s="1"/>
      <c r="J59" s="1"/>
      <c r="K59" s="1"/>
      <c r="L59" s="1"/>
      <c r="M59" s="1"/>
      <c r="N59" s="1"/>
      <c r="O59" s="1"/>
      <c r="P59" s="1"/>
      <c r="Q59" s="1"/>
      <c r="R59" s="1"/>
      <c r="S59" s="1"/>
      <c r="T59" s="1"/>
      <c r="U59" s="1"/>
    </row>
    <row r="60" spans="1:21" ht="12.75">
      <c r="A60" s="1"/>
      <c r="B60" s="79"/>
      <c r="C60" s="1"/>
      <c r="D60" s="2"/>
      <c r="E60" s="1"/>
      <c r="F60" s="1"/>
      <c r="G60" s="1"/>
      <c r="H60" s="1"/>
      <c r="I60" s="1"/>
      <c r="J60" s="1"/>
      <c r="K60" s="1"/>
      <c r="L60" s="1"/>
      <c r="M60" s="1"/>
      <c r="N60" s="1"/>
      <c r="O60" s="1"/>
      <c r="P60" s="1"/>
      <c r="Q60" s="1"/>
      <c r="R60" s="1"/>
      <c r="S60" s="1"/>
      <c r="T60" s="1"/>
      <c r="U60" s="1"/>
    </row>
    <row r="61" spans="1:21" s="13" customFormat="1" ht="12.75">
      <c r="A61" s="63"/>
      <c r="B61" s="89" t="s">
        <v>183</v>
      </c>
      <c r="C61" s="64"/>
      <c r="D61" s="64"/>
      <c r="E61" s="64"/>
      <c r="F61" s="64"/>
      <c r="G61" s="64"/>
      <c r="H61" s="64"/>
      <c r="I61" s="64"/>
      <c r="J61" s="64"/>
      <c r="K61" s="64"/>
      <c r="L61" s="63"/>
      <c r="M61" s="63"/>
      <c r="N61" s="63"/>
      <c r="O61" s="63"/>
      <c r="P61" s="63"/>
      <c r="Q61" s="63"/>
      <c r="R61" s="63"/>
      <c r="S61" s="63"/>
      <c r="T61" s="63"/>
      <c r="U61" s="63"/>
    </row>
    <row r="62" spans="1:21" s="13" customFormat="1" ht="12.75">
      <c r="A62" s="63" t="s">
        <v>184</v>
      </c>
      <c r="B62" s="90"/>
      <c r="C62" s="65"/>
      <c r="D62" s="64"/>
      <c r="E62" s="64"/>
      <c r="F62" s="64"/>
      <c r="G62" s="64"/>
      <c r="H62" s="64"/>
      <c r="I62" s="64"/>
      <c r="J62" s="64"/>
      <c r="K62" s="64"/>
      <c r="L62" s="63"/>
      <c r="M62" s="63"/>
      <c r="N62" s="63"/>
      <c r="O62" s="63"/>
      <c r="P62" s="63"/>
      <c r="Q62" s="63"/>
      <c r="R62" s="63"/>
      <c r="S62" s="63"/>
      <c r="T62" s="63"/>
      <c r="U62" s="63"/>
    </row>
    <row r="63" spans="1:21" s="13" customFormat="1" ht="12.75">
      <c r="A63" s="63" t="s">
        <v>185</v>
      </c>
      <c r="B63" s="91"/>
      <c r="C63" s="66"/>
      <c r="D63" s="66"/>
      <c r="E63" s="66"/>
      <c r="F63" s="66"/>
      <c r="G63" s="66"/>
      <c r="H63" s="66"/>
      <c r="I63" s="66"/>
      <c r="J63" s="66"/>
      <c r="K63" s="66"/>
      <c r="L63" s="63"/>
      <c r="M63" s="63"/>
      <c r="N63" s="63"/>
      <c r="O63" s="63"/>
      <c r="P63" s="63"/>
      <c r="Q63" s="63"/>
      <c r="R63" s="63"/>
      <c r="S63" s="63"/>
      <c r="T63" s="63"/>
      <c r="U63" s="63"/>
    </row>
    <row r="64" spans="1:21" ht="12.75">
      <c r="A64" s="1"/>
      <c r="B64" s="79"/>
      <c r="C64" s="1"/>
      <c r="D64" s="2"/>
      <c r="E64" s="1"/>
      <c r="F64" s="1"/>
      <c r="G64" s="1"/>
      <c r="H64" s="1"/>
      <c r="I64" s="1"/>
      <c r="J64" s="1"/>
      <c r="K64" s="1"/>
      <c r="L64" s="1"/>
      <c r="M64" s="1"/>
      <c r="N64" s="1"/>
      <c r="O64" s="1"/>
      <c r="P64" s="1"/>
      <c r="Q64" s="1"/>
      <c r="R64" s="1"/>
      <c r="S64" s="1"/>
      <c r="T64" s="1"/>
      <c r="U64" s="1"/>
    </row>
    <row r="65" spans="1:8" ht="18.75">
      <c r="A65" s="6"/>
      <c r="B65" s="174" t="s">
        <v>274</v>
      </c>
      <c r="C65" s="175"/>
      <c r="D65" s="176"/>
      <c r="E65" s="177"/>
      <c r="F65" s="177"/>
      <c r="G65" s="177"/>
      <c r="H65" s="177"/>
    </row>
    <row r="66" spans="1:8" ht="15">
      <c r="A66" s="6"/>
      <c r="B66" s="363" t="s">
        <v>271</v>
      </c>
      <c r="C66" s="363"/>
      <c r="D66" s="363"/>
      <c r="E66" s="363"/>
      <c r="F66" s="363"/>
      <c r="G66" s="363"/>
      <c r="H66" s="363"/>
    </row>
    <row r="67" spans="2:8" ht="19.5">
      <c r="B67" s="178"/>
      <c r="C67" s="178"/>
      <c r="D67" s="178"/>
      <c r="E67" s="177"/>
      <c r="F67" s="177"/>
      <c r="G67" s="177"/>
      <c r="H67" s="177"/>
    </row>
    <row r="68" spans="2:8" ht="12.75">
      <c r="B68" s="179" t="s">
        <v>275</v>
      </c>
      <c r="C68" s="179"/>
      <c r="D68"/>
      <c r="E68" s="179"/>
      <c r="F68" s="179"/>
      <c r="G68" s="177"/>
      <c r="H68" s="177"/>
    </row>
    <row r="69" spans="2:8" ht="12.75">
      <c r="B69" s="177"/>
      <c r="C69" s="177"/>
      <c r="D69" s="177"/>
      <c r="E69" s="177"/>
      <c r="F69" s="177"/>
      <c r="G69" s="177"/>
      <c r="H69" s="177"/>
    </row>
    <row r="70" spans="2:8" ht="12.75">
      <c r="B70" s="180" t="s">
        <v>276</v>
      </c>
      <c r="C70" s="180"/>
      <c r="D70" s="180"/>
      <c r="E70" s="177"/>
      <c r="F70" s="177"/>
      <c r="G70" s="177"/>
      <c r="H70" s="177"/>
    </row>
    <row r="71" spans="2:8" ht="12.75">
      <c r="B71" s="180"/>
      <c r="C71" s="180"/>
      <c r="D71" s="180"/>
      <c r="E71" s="177"/>
      <c r="F71" s="177"/>
      <c r="G71" s="177"/>
      <c r="H71" s="177"/>
    </row>
    <row r="72" spans="2:8" ht="12.75">
      <c r="B72" s="181"/>
      <c r="C72" s="181"/>
      <c r="D72" s="180"/>
      <c r="E72" s="177"/>
      <c r="F72" s="177"/>
      <c r="G72" s="177"/>
      <c r="H72" s="177"/>
    </row>
    <row r="73" spans="2:8" ht="12.75">
      <c r="B73" s="180" t="s">
        <v>277</v>
      </c>
      <c r="C73" s="180"/>
      <c r="D73" s="181"/>
      <c r="E73" s="177"/>
      <c r="F73" s="177"/>
      <c r="G73" s="177"/>
      <c r="H73" s="177"/>
    </row>
  </sheetData>
  <sheetProtection/>
  <mergeCells count="1">
    <mergeCell ref="B66:H66"/>
  </mergeCells>
  <printOptions/>
  <pageMargins left="0.2" right="0.19" top="0.31" bottom="0.55" header="0.24" footer="0.55"/>
  <pageSetup orientation="landscape" paperSize="9" scale="42" r:id="rId1"/>
</worksheet>
</file>

<file path=xl/worksheets/sheet10.xml><?xml version="1.0" encoding="utf-8"?>
<worksheet xmlns="http://schemas.openxmlformats.org/spreadsheetml/2006/main" xmlns:r="http://schemas.openxmlformats.org/officeDocument/2006/relationships">
  <sheetPr>
    <pageSetUpPr fitToPage="1"/>
  </sheetPr>
  <dimension ref="A2:M332"/>
  <sheetViews>
    <sheetView tabSelected="1" zoomScalePageLayoutView="0" workbookViewId="0" topLeftCell="A109">
      <selection activeCell="D124" sqref="D124"/>
    </sheetView>
  </sheetViews>
  <sheetFormatPr defaultColWidth="9.140625" defaultRowHeight="12.75"/>
  <cols>
    <col min="1" max="1" width="6.00390625" style="25" customWidth="1"/>
    <col min="2" max="2" width="10.140625" style="25" customWidth="1"/>
    <col min="3" max="3" width="15.28125" style="26" customWidth="1"/>
    <col min="4" max="4" width="47.421875" style="25" customWidth="1"/>
    <col min="5" max="5" width="12.28125" style="25" customWidth="1"/>
    <col min="6" max="6" width="20.8515625" style="107" customWidth="1"/>
    <col min="7" max="7" width="24.8515625" style="108" customWidth="1"/>
    <col min="8" max="8" width="11.140625" style="25" customWidth="1"/>
    <col min="9" max="16384" width="9.140625" style="25" customWidth="1"/>
  </cols>
  <sheetData>
    <row r="2" spans="2:7" ht="15.75" customHeight="1">
      <c r="B2" s="27" t="s">
        <v>109</v>
      </c>
      <c r="C2" s="408"/>
      <c r="D2" s="408"/>
      <c r="E2" s="29"/>
      <c r="F2" s="105"/>
      <c r="G2" s="106"/>
    </row>
    <row r="3" spans="2:7" ht="12.75">
      <c r="B3" s="29"/>
      <c r="C3" s="28"/>
      <c r="D3" s="29"/>
      <c r="E3" s="29"/>
      <c r="F3" s="105"/>
      <c r="G3" s="106"/>
    </row>
    <row r="4" spans="2:4" ht="18">
      <c r="B4" s="30" t="s">
        <v>267</v>
      </c>
      <c r="C4" s="25"/>
      <c r="D4" s="31"/>
    </row>
    <row r="5" spans="3:4" ht="18">
      <c r="C5" s="30"/>
      <c r="D5" s="31"/>
    </row>
    <row r="6" spans="3:4" ht="12.75">
      <c r="C6" s="32"/>
      <c r="D6" s="33" t="s">
        <v>110</v>
      </c>
    </row>
    <row r="7" ht="15.75">
      <c r="C7" s="109"/>
    </row>
    <row r="10" spans="1:7" ht="64.5">
      <c r="A10" s="110" t="s">
        <v>111</v>
      </c>
      <c r="B10" s="110" t="s">
        <v>245</v>
      </c>
      <c r="C10" s="110" t="s">
        <v>112</v>
      </c>
      <c r="D10" s="111" t="s">
        <v>113</v>
      </c>
      <c r="E10" s="112" t="s">
        <v>114</v>
      </c>
      <c r="F10" s="113" t="s">
        <v>420</v>
      </c>
      <c r="G10" s="114" t="s">
        <v>115</v>
      </c>
    </row>
    <row r="11" spans="1:7" ht="51">
      <c r="A11" s="309">
        <v>1</v>
      </c>
      <c r="B11" s="310">
        <v>2.6001</v>
      </c>
      <c r="C11" s="412" t="s">
        <v>116</v>
      </c>
      <c r="D11" s="311" t="s">
        <v>30</v>
      </c>
      <c r="E11" s="312">
        <v>14.62</v>
      </c>
      <c r="F11" s="115"/>
      <c r="G11" s="116">
        <f>E11*F11</f>
        <v>0</v>
      </c>
    </row>
    <row r="12" spans="1:7" ht="15">
      <c r="A12" s="309">
        <v>2</v>
      </c>
      <c r="B12" s="310">
        <v>2.6002</v>
      </c>
      <c r="C12" s="413"/>
      <c r="D12" s="311" t="s">
        <v>31</v>
      </c>
      <c r="E12" s="312">
        <v>7.58</v>
      </c>
      <c r="F12" s="115"/>
      <c r="G12" s="116">
        <f aca="true" t="shared" si="0" ref="G12:G86">E12*F12</f>
        <v>0</v>
      </c>
    </row>
    <row r="13" spans="1:7" ht="15">
      <c r="A13" s="309">
        <v>3</v>
      </c>
      <c r="B13" s="310">
        <v>2.6003</v>
      </c>
      <c r="C13" s="413"/>
      <c r="D13" s="311" t="s">
        <v>32</v>
      </c>
      <c r="E13" s="312">
        <v>24.29</v>
      </c>
      <c r="F13" s="115"/>
      <c r="G13" s="116">
        <f t="shared" si="0"/>
        <v>0</v>
      </c>
    </row>
    <row r="14" spans="1:7" ht="15">
      <c r="A14" s="309">
        <v>4</v>
      </c>
      <c r="B14" s="310" t="s">
        <v>33</v>
      </c>
      <c r="C14" s="413"/>
      <c r="D14" s="311" t="s">
        <v>34</v>
      </c>
      <c r="E14" s="312">
        <v>2.74</v>
      </c>
      <c r="F14" s="115"/>
      <c r="G14" s="116">
        <f t="shared" si="0"/>
        <v>0</v>
      </c>
    </row>
    <row r="15" spans="1:7" ht="25.5">
      <c r="A15" s="309">
        <v>5</v>
      </c>
      <c r="B15" s="310">
        <v>2.60501</v>
      </c>
      <c r="C15" s="413"/>
      <c r="D15" s="311" t="s">
        <v>421</v>
      </c>
      <c r="E15" s="312">
        <v>9.84</v>
      </c>
      <c r="F15" s="115"/>
      <c r="G15" s="116">
        <f t="shared" si="0"/>
        <v>0</v>
      </c>
    </row>
    <row r="16" spans="1:7" ht="15">
      <c r="A16" s="309">
        <v>6</v>
      </c>
      <c r="B16" s="310">
        <v>2.60502</v>
      </c>
      <c r="C16" s="413"/>
      <c r="D16" s="311" t="s">
        <v>422</v>
      </c>
      <c r="E16" s="312">
        <v>10.28</v>
      </c>
      <c r="F16" s="115"/>
      <c r="G16" s="116">
        <f t="shared" si="0"/>
        <v>0</v>
      </c>
    </row>
    <row r="17" spans="1:7" ht="15">
      <c r="A17" s="309">
        <v>7</v>
      </c>
      <c r="B17" s="310">
        <v>2.6059</v>
      </c>
      <c r="C17" s="413"/>
      <c r="D17" s="311" t="s">
        <v>423</v>
      </c>
      <c r="E17" s="312">
        <v>10.16</v>
      </c>
      <c r="F17" s="115"/>
      <c r="G17" s="116">
        <f t="shared" si="0"/>
        <v>0</v>
      </c>
    </row>
    <row r="18" spans="1:7" ht="25.5">
      <c r="A18" s="309">
        <v>8</v>
      </c>
      <c r="B18" s="310">
        <v>2.6101</v>
      </c>
      <c r="C18" s="413"/>
      <c r="D18" s="311" t="s">
        <v>424</v>
      </c>
      <c r="E18" s="312">
        <v>15.32</v>
      </c>
      <c r="F18" s="115"/>
      <c r="G18" s="116">
        <f t="shared" si="0"/>
        <v>0</v>
      </c>
    </row>
    <row r="19" spans="1:7" ht="15.75" customHeight="1">
      <c r="A19" s="309">
        <v>9</v>
      </c>
      <c r="B19" s="310">
        <v>2.6102</v>
      </c>
      <c r="C19" s="413"/>
      <c r="D19" s="311" t="s">
        <v>425</v>
      </c>
      <c r="E19" s="312">
        <v>15.51</v>
      </c>
      <c r="F19" s="115"/>
      <c r="G19" s="116">
        <f t="shared" si="0"/>
        <v>0</v>
      </c>
    </row>
    <row r="20" spans="1:7" ht="15">
      <c r="A20" s="309">
        <v>10</v>
      </c>
      <c r="B20" s="310">
        <v>2.6103</v>
      </c>
      <c r="C20" s="414"/>
      <c r="D20" s="311" t="s">
        <v>35</v>
      </c>
      <c r="E20" s="312">
        <v>14.28</v>
      </c>
      <c r="F20" s="115"/>
      <c r="G20" s="116">
        <f t="shared" si="0"/>
        <v>0</v>
      </c>
    </row>
    <row r="21" spans="1:7" ht="15">
      <c r="A21" s="309">
        <v>11</v>
      </c>
      <c r="B21" s="310">
        <v>2.1002</v>
      </c>
      <c r="C21" s="409" t="s">
        <v>117</v>
      </c>
      <c r="D21" s="311" t="s">
        <v>36</v>
      </c>
      <c r="E21" s="312">
        <v>7.65</v>
      </c>
      <c r="F21" s="115"/>
      <c r="G21" s="116">
        <f t="shared" si="0"/>
        <v>0</v>
      </c>
    </row>
    <row r="22" spans="1:7" ht="15">
      <c r="A22" s="309">
        <v>12</v>
      </c>
      <c r="B22" s="310">
        <v>2.1003</v>
      </c>
      <c r="C22" s="410"/>
      <c r="D22" s="311" t="s">
        <v>37</v>
      </c>
      <c r="E22" s="312">
        <v>16.52</v>
      </c>
      <c r="F22" s="115"/>
      <c r="G22" s="116">
        <f t="shared" si="0"/>
        <v>0</v>
      </c>
    </row>
    <row r="23" spans="1:7" ht="15">
      <c r="A23" s="309">
        <v>13</v>
      </c>
      <c r="B23" s="310">
        <v>2.10063</v>
      </c>
      <c r="C23" s="410"/>
      <c r="D23" s="311" t="s">
        <v>246</v>
      </c>
      <c r="E23" s="312">
        <v>40</v>
      </c>
      <c r="F23" s="115"/>
      <c r="G23" s="116">
        <f t="shared" si="0"/>
        <v>0</v>
      </c>
    </row>
    <row r="24" spans="1:7" ht="15">
      <c r="A24" s="309">
        <v>14</v>
      </c>
      <c r="B24" s="310">
        <v>2.1011</v>
      </c>
      <c r="C24" s="410"/>
      <c r="D24" s="311" t="s">
        <v>38</v>
      </c>
      <c r="E24" s="312">
        <v>6.11</v>
      </c>
      <c r="F24" s="115"/>
      <c r="G24" s="116">
        <f t="shared" si="0"/>
        <v>0</v>
      </c>
    </row>
    <row r="25" spans="1:7" ht="15">
      <c r="A25" s="309">
        <v>15</v>
      </c>
      <c r="B25" s="310">
        <v>2.1012</v>
      </c>
      <c r="C25" s="410"/>
      <c r="D25" s="311" t="s">
        <v>39</v>
      </c>
      <c r="E25" s="312">
        <v>6.11</v>
      </c>
      <c r="F25" s="115"/>
      <c r="G25" s="116">
        <f t="shared" si="0"/>
        <v>0</v>
      </c>
    </row>
    <row r="26" spans="1:7" ht="25.5">
      <c r="A26" s="309">
        <v>16</v>
      </c>
      <c r="B26" s="310">
        <v>2.1014</v>
      </c>
      <c r="C26" s="410"/>
      <c r="D26" s="311" t="s">
        <v>492</v>
      </c>
      <c r="E26" s="312">
        <v>6.18</v>
      </c>
      <c r="F26" s="115"/>
      <c r="G26" s="116">
        <f t="shared" si="0"/>
        <v>0</v>
      </c>
    </row>
    <row r="27" spans="1:7" ht="15">
      <c r="A27" s="309">
        <v>17</v>
      </c>
      <c r="B27" s="310">
        <v>2.1015</v>
      </c>
      <c r="C27" s="410"/>
      <c r="D27" s="311" t="s">
        <v>426</v>
      </c>
      <c r="E27" s="312">
        <v>6.37</v>
      </c>
      <c r="F27" s="115"/>
      <c r="G27" s="116">
        <f t="shared" si="0"/>
        <v>0</v>
      </c>
    </row>
    <row r="28" spans="1:7" ht="15">
      <c r="A28" s="309">
        <v>18</v>
      </c>
      <c r="B28" s="310">
        <v>2.1016</v>
      </c>
      <c r="C28" s="410"/>
      <c r="D28" s="311" t="s">
        <v>427</v>
      </c>
      <c r="E28" s="312">
        <v>6.37</v>
      </c>
      <c r="F28" s="115"/>
      <c r="G28" s="116">
        <f t="shared" si="0"/>
        <v>0</v>
      </c>
    </row>
    <row r="29" spans="1:7" ht="15">
      <c r="A29" s="309">
        <v>19</v>
      </c>
      <c r="B29" s="310" t="s">
        <v>40</v>
      </c>
      <c r="C29" s="410"/>
      <c r="D29" s="311" t="s">
        <v>428</v>
      </c>
      <c r="E29" s="312">
        <v>5.99</v>
      </c>
      <c r="F29" s="115"/>
      <c r="G29" s="116">
        <f t="shared" si="0"/>
        <v>0</v>
      </c>
    </row>
    <row r="30" spans="1:7" ht="15">
      <c r="A30" s="309">
        <v>20</v>
      </c>
      <c r="B30" s="310">
        <v>2.10303</v>
      </c>
      <c r="C30" s="410"/>
      <c r="D30" s="311" t="s">
        <v>41</v>
      </c>
      <c r="E30" s="312">
        <v>5.99</v>
      </c>
      <c r="F30" s="115"/>
      <c r="G30" s="116">
        <f t="shared" si="0"/>
        <v>0</v>
      </c>
    </row>
    <row r="31" spans="1:7" ht="15">
      <c r="A31" s="309">
        <v>21</v>
      </c>
      <c r="B31" s="310">
        <v>2.10304</v>
      </c>
      <c r="C31" s="410"/>
      <c r="D31" s="311" t="s">
        <v>42</v>
      </c>
      <c r="E31" s="312">
        <v>8.55</v>
      </c>
      <c r="F31" s="115"/>
      <c r="G31" s="116">
        <f t="shared" si="0"/>
        <v>0</v>
      </c>
    </row>
    <row r="32" spans="1:7" ht="15">
      <c r="A32" s="309">
        <v>22</v>
      </c>
      <c r="B32" s="310">
        <v>2.10305</v>
      </c>
      <c r="C32" s="410"/>
      <c r="D32" s="311" t="s">
        <v>43</v>
      </c>
      <c r="E32" s="312">
        <v>8.02</v>
      </c>
      <c r="F32" s="115"/>
      <c r="G32" s="116">
        <f t="shared" si="0"/>
        <v>0</v>
      </c>
    </row>
    <row r="33" spans="1:7" ht="15">
      <c r="A33" s="309">
        <v>23</v>
      </c>
      <c r="B33" s="310">
        <v>2.10306</v>
      </c>
      <c r="C33" s="410"/>
      <c r="D33" s="311" t="s">
        <v>44</v>
      </c>
      <c r="E33" s="312">
        <v>7.35</v>
      </c>
      <c r="F33" s="115"/>
      <c r="G33" s="116">
        <f t="shared" si="0"/>
        <v>0</v>
      </c>
    </row>
    <row r="34" spans="1:7" ht="15">
      <c r="A34" s="309">
        <v>24</v>
      </c>
      <c r="B34" s="310">
        <v>2.10402</v>
      </c>
      <c r="C34" s="410"/>
      <c r="D34" s="311" t="s">
        <v>429</v>
      </c>
      <c r="E34" s="312">
        <v>6.11</v>
      </c>
      <c r="F34" s="115"/>
      <c r="G34" s="116">
        <f t="shared" si="0"/>
        <v>0</v>
      </c>
    </row>
    <row r="35" spans="1:7" ht="15">
      <c r="A35" s="309">
        <v>25</v>
      </c>
      <c r="B35" s="310">
        <v>2.10403</v>
      </c>
      <c r="C35" s="410"/>
      <c r="D35" s="311" t="s">
        <v>430</v>
      </c>
      <c r="E35" s="312">
        <v>6.08</v>
      </c>
      <c r="F35" s="115"/>
      <c r="G35" s="116">
        <f t="shared" si="0"/>
        <v>0</v>
      </c>
    </row>
    <row r="36" spans="1:7" ht="15">
      <c r="A36" s="309">
        <v>26</v>
      </c>
      <c r="B36" s="310">
        <v>2.10404</v>
      </c>
      <c r="C36" s="410"/>
      <c r="D36" s="311" t="s">
        <v>431</v>
      </c>
      <c r="E36" s="312">
        <v>12.61</v>
      </c>
      <c r="F36" s="115"/>
      <c r="G36" s="116">
        <f t="shared" si="0"/>
        <v>0</v>
      </c>
    </row>
    <row r="37" spans="1:7" ht="15">
      <c r="A37" s="309">
        <v>27</v>
      </c>
      <c r="B37" s="310">
        <v>2.10406</v>
      </c>
      <c r="C37" s="410"/>
      <c r="D37" s="311" t="s">
        <v>432</v>
      </c>
      <c r="E37" s="312">
        <v>8.34</v>
      </c>
      <c r="F37" s="115"/>
      <c r="G37" s="116">
        <f t="shared" si="0"/>
        <v>0</v>
      </c>
    </row>
    <row r="38" spans="1:7" ht="15">
      <c r="A38" s="309">
        <v>28</v>
      </c>
      <c r="B38" s="310">
        <v>2.10409</v>
      </c>
      <c r="C38" s="410"/>
      <c r="D38" s="311" t="s">
        <v>433</v>
      </c>
      <c r="E38" s="312">
        <v>8.13</v>
      </c>
      <c r="F38" s="115"/>
      <c r="G38" s="116">
        <f t="shared" si="0"/>
        <v>0</v>
      </c>
    </row>
    <row r="39" spans="1:7" ht="15">
      <c r="A39" s="309">
        <v>29</v>
      </c>
      <c r="B39" s="310" t="s">
        <v>45</v>
      </c>
      <c r="C39" s="410"/>
      <c r="D39" s="311" t="s">
        <v>434</v>
      </c>
      <c r="E39" s="312">
        <v>10.44</v>
      </c>
      <c r="F39" s="115"/>
      <c r="G39" s="116">
        <f t="shared" si="0"/>
        <v>0</v>
      </c>
    </row>
    <row r="40" spans="1:7" ht="15">
      <c r="A40" s="309">
        <v>30</v>
      </c>
      <c r="B40" s="310">
        <v>2.10501</v>
      </c>
      <c r="C40" s="410"/>
      <c r="D40" s="311" t="s">
        <v>435</v>
      </c>
      <c r="E40" s="312">
        <v>11.96</v>
      </c>
      <c r="F40" s="115"/>
      <c r="G40" s="116">
        <f t="shared" si="0"/>
        <v>0</v>
      </c>
    </row>
    <row r="41" spans="1:7" ht="15">
      <c r="A41" s="309">
        <v>31</v>
      </c>
      <c r="B41" s="310">
        <v>2.10503</v>
      </c>
      <c r="C41" s="410"/>
      <c r="D41" s="311" t="s">
        <v>436</v>
      </c>
      <c r="E41" s="312">
        <v>5.6</v>
      </c>
      <c r="F41" s="115"/>
      <c r="G41" s="116">
        <f t="shared" si="0"/>
        <v>0</v>
      </c>
    </row>
    <row r="42" spans="1:7" ht="15">
      <c r="A42" s="309">
        <v>32</v>
      </c>
      <c r="B42" s="310">
        <v>2.10504</v>
      </c>
      <c r="C42" s="410"/>
      <c r="D42" s="311" t="s">
        <v>437</v>
      </c>
      <c r="E42" s="312">
        <v>8.22</v>
      </c>
      <c r="F42" s="115"/>
      <c r="G42" s="116">
        <f t="shared" si="0"/>
        <v>0</v>
      </c>
    </row>
    <row r="43" spans="1:7" ht="15">
      <c r="A43" s="309">
        <v>33</v>
      </c>
      <c r="B43" s="310">
        <v>2.10505</v>
      </c>
      <c r="C43" s="410"/>
      <c r="D43" s="311" t="s">
        <v>438</v>
      </c>
      <c r="E43" s="312">
        <v>5.84</v>
      </c>
      <c r="F43" s="115"/>
      <c r="G43" s="116">
        <f t="shared" si="0"/>
        <v>0</v>
      </c>
    </row>
    <row r="44" spans="1:7" ht="15.75" customHeight="1">
      <c r="A44" s="309">
        <v>34</v>
      </c>
      <c r="B44" s="310" t="s">
        <v>442</v>
      </c>
      <c r="C44" s="410"/>
      <c r="D44" s="311" t="s">
        <v>439</v>
      </c>
      <c r="E44" s="312">
        <v>7.41</v>
      </c>
      <c r="F44" s="115"/>
      <c r="G44" s="116">
        <f t="shared" si="0"/>
        <v>0</v>
      </c>
    </row>
    <row r="45" spans="1:7" ht="15.75" customHeight="1">
      <c r="A45" s="309">
        <v>35</v>
      </c>
      <c r="B45" s="310" t="s">
        <v>441</v>
      </c>
      <c r="C45" s="410"/>
      <c r="D45" s="311" t="s">
        <v>440</v>
      </c>
      <c r="E45" s="312">
        <v>30</v>
      </c>
      <c r="F45" s="115"/>
      <c r="G45" s="116">
        <f t="shared" si="0"/>
        <v>0</v>
      </c>
    </row>
    <row r="46" spans="1:7" s="34" customFormat="1" ht="15">
      <c r="A46" s="309">
        <v>36</v>
      </c>
      <c r="B46" s="310">
        <v>2.10507</v>
      </c>
      <c r="C46" s="410"/>
      <c r="D46" s="311" t="s">
        <v>247</v>
      </c>
      <c r="E46" s="312">
        <v>13</v>
      </c>
      <c r="F46" s="117"/>
      <c r="G46" s="116">
        <f t="shared" si="0"/>
        <v>0</v>
      </c>
    </row>
    <row r="47" spans="1:7" ht="15">
      <c r="A47" s="309">
        <v>37</v>
      </c>
      <c r="B47" s="310" t="s">
        <v>46</v>
      </c>
      <c r="C47" s="410"/>
      <c r="D47" s="311" t="s">
        <v>443</v>
      </c>
      <c r="E47" s="312">
        <v>9.75</v>
      </c>
      <c r="F47" s="115"/>
      <c r="G47" s="116">
        <f t="shared" si="0"/>
        <v>0</v>
      </c>
    </row>
    <row r="48" spans="1:7" ht="15">
      <c r="A48" s="309">
        <v>38</v>
      </c>
      <c r="B48" s="310">
        <v>2.2604</v>
      </c>
      <c r="C48" s="410"/>
      <c r="D48" s="311" t="s">
        <v>444</v>
      </c>
      <c r="E48" s="312">
        <v>7.24</v>
      </c>
      <c r="F48" s="115"/>
      <c r="G48" s="116">
        <f t="shared" si="0"/>
        <v>0</v>
      </c>
    </row>
    <row r="49" spans="1:7" ht="15">
      <c r="A49" s="309">
        <v>39</v>
      </c>
      <c r="B49" s="310" t="s">
        <v>447</v>
      </c>
      <c r="C49" s="410"/>
      <c r="D49" s="311" t="s">
        <v>47</v>
      </c>
      <c r="E49" s="312">
        <v>28.7</v>
      </c>
      <c r="F49" s="115"/>
      <c r="G49" s="116">
        <f t="shared" si="0"/>
        <v>0</v>
      </c>
    </row>
    <row r="50" spans="1:7" ht="25.5">
      <c r="A50" s="309">
        <v>40</v>
      </c>
      <c r="B50" s="310" t="s">
        <v>445</v>
      </c>
      <c r="C50" s="410"/>
      <c r="D50" s="311" t="s">
        <v>446</v>
      </c>
      <c r="E50" s="312">
        <v>45</v>
      </c>
      <c r="F50" s="115"/>
      <c r="G50" s="116">
        <f t="shared" si="0"/>
        <v>0</v>
      </c>
    </row>
    <row r="51" spans="1:7" ht="15">
      <c r="A51" s="309">
        <v>41</v>
      </c>
      <c r="B51" s="310" t="s">
        <v>449</v>
      </c>
      <c r="C51" s="410"/>
      <c r="D51" s="311" t="s">
        <v>448</v>
      </c>
      <c r="E51" s="312">
        <v>14</v>
      </c>
      <c r="F51" s="115"/>
      <c r="G51" s="116">
        <f t="shared" si="0"/>
        <v>0</v>
      </c>
    </row>
    <row r="52" spans="1:7" ht="15">
      <c r="A52" s="309">
        <v>42</v>
      </c>
      <c r="B52" s="310">
        <v>2.2622</v>
      </c>
      <c r="C52" s="410"/>
      <c r="D52" s="311" t="s">
        <v>48</v>
      </c>
      <c r="E52" s="312">
        <v>7.24</v>
      </c>
      <c r="F52" s="115"/>
      <c r="G52" s="116">
        <f t="shared" si="0"/>
        <v>0</v>
      </c>
    </row>
    <row r="53" spans="1:7" ht="15">
      <c r="A53" s="309">
        <v>43</v>
      </c>
      <c r="B53" s="310">
        <v>2.2623</v>
      </c>
      <c r="C53" s="411"/>
      <c r="D53" s="311" t="s">
        <v>49</v>
      </c>
      <c r="E53" s="312">
        <v>10.78</v>
      </c>
      <c r="F53" s="115"/>
      <c r="G53" s="116">
        <f t="shared" si="0"/>
        <v>0</v>
      </c>
    </row>
    <row r="54" spans="1:7" ht="15">
      <c r="A54" s="309">
        <v>44</v>
      </c>
      <c r="B54" s="310" t="s">
        <v>452</v>
      </c>
      <c r="C54" s="314"/>
      <c r="D54" s="349" t="s">
        <v>450</v>
      </c>
      <c r="E54" s="312">
        <v>35</v>
      </c>
      <c r="F54" s="115"/>
      <c r="G54" s="116">
        <f t="shared" si="0"/>
        <v>0</v>
      </c>
    </row>
    <row r="55" spans="1:7" ht="15">
      <c r="A55" s="309">
        <v>45</v>
      </c>
      <c r="B55" s="310" t="s">
        <v>454</v>
      </c>
      <c r="C55" s="314"/>
      <c r="D55" s="311" t="s">
        <v>451</v>
      </c>
      <c r="E55" s="312">
        <v>38</v>
      </c>
      <c r="F55" s="115"/>
      <c r="G55" s="116">
        <f t="shared" si="0"/>
        <v>0</v>
      </c>
    </row>
    <row r="56" spans="1:7" ht="15">
      <c r="A56" s="309">
        <v>46</v>
      </c>
      <c r="B56" s="310" t="s">
        <v>455</v>
      </c>
      <c r="C56" s="314"/>
      <c r="D56" s="311" t="s">
        <v>453</v>
      </c>
      <c r="E56" s="312">
        <v>15</v>
      </c>
      <c r="F56" s="115"/>
      <c r="G56" s="116">
        <f t="shared" si="0"/>
        <v>0</v>
      </c>
    </row>
    <row r="57" spans="1:7" ht="15">
      <c r="A57" s="309">
        <v>47</v>
      </c>
      <c r="B57" s="310" t="s">
        <v>457</v>
      </c>
      <c r="C57" s="314"/>
      <c r="D57" s="311" t="s">
        <v>456</v>
      </c>
      <c r="E57" s="312">
        <v>15</v>
      </c>
      <c r="F57" s="115"/>
      <c r="G57" s="116">
        <f t="shared" si="0"/>
        <v>0</v>
      </c>
    </row>
    <row r="58" spans="1:7" ht="15">
      <c r="A58" s="309">
        <v>48</v>
      </c>
      <c r="B58" s="310" t="s">
        <v>459</v>
      </c>
      <c r="C58" s="314"/>
      <c r="D58" s="311" t="s">
        <v>458</v>
      </c>
      <c r="E58" s="312">
        <v>10</v>
      </c>
      <c r="F58" s="115"/>
      <c r="G58" s="116">
        <f t="shared" si="0"/>
        <v>0</v>
      </c>
    </row>
    <row r="59" spans="1:7" ht="15">
      <c r="A59" s="309">
        <v>49</v>
      </c>
      <c r="B59" s="310" t="s">
        <v>461</v>
      </c>
      <c r="C59" s="314"/>
      <c r="D59" s="311" t="s">
        <v>460</v>
      </c>
      <c r="E59" s="312">
        <v>23.56</v>
      </c>
      <c r="F59" s="115"/>
      <c r="G59" s="116">
        <f t="shared" si="0"/>
        <v>0</v>
      </c>
    </row>
    <row r="60" spans="1:7" ht="15">
      <c r="A60" s="309">
        <v>50</v>
      </c>
      <c r="B60" s="310" t="s">
        <v>463</v>
      </c>
      <c r="C60" s="314"/>
      <c r="D60" s="311" t="s">
        <v>462</v>
      </c>
      <c r="E60" s="312">
        <v>38</v>
      </c>
      <c r="F60" s="115"/>
      <c r="G60" s="116">
        <f t="shared" si="0"/>
        <v>0</v>
      </c>
    </row>
    <row r="61" spans="1:7" ht="15">
      <c r="A61" s="309">
        <v>51</v>
      </c>
      <c r="B61" s="310" t="s">
        <v>464</v>
      </c>
      <c r="C61" s="314"/>
      <c r="D61" s="311" t="s">
        <v>465</v>
      </c>
      <c r="E61" s="312">
        <v>48</v>
      </c>
      <c r="F61" s="115"/>
      <c r="G61" s="116">
        <f t="shared" si="0"/>
        <v>0</v>
      </c>
    </row>
    <row r="62" spans="1:7" ht="15">
      <c r="A62" s="309">
        <v>52</v>
      </c>
      <c r="B62" s="310" t="s">
        <v>50</v>
      </c>
      <c r="C62" s="412" t="s">
        <v>118</v>
      </c>
      <c r="D62" s="311" t="s">
        <v>466</v>
      </c>
      <c r="E62" s="312">
        <v>21.39</v>
      </c>
      <c r="F62" s="115"/>
      <c r="G62" s="116">
        <f t="shared" si="0"/>
        <v>0</v>
      </c>
    </row>
    <row r="63" spans="1:7" ht="15">
      <c r="A63" s="309">
        <v>53</v>
      </c>
      <c r="B63" s="310">
        <v>2.2502</v>
      </c>
      <c r="C63" s="413"/>
      <c r="D63" s="311" t="s">
        <v>467</v>
      </c>
      <c r="E63" s="312">
        <v>21.74</v>
      </c>
      <c r="F63" s="115"/>
      <c r="G63" s="116">
        <f t="shared" si="0"/>
        <v>0</v>
      </c>
    </row>
    <row r="64" spans="1:7" ht="15">
      <c r="A64" s="309">
        <v>54</v>
      </c>
      <c r="B64" s="310">
        <v>2.2507</v>
      </c>
      <c r="C64" s="413"/>
      <c r="D64" s="311" t="s">
        <v>51</v>
      </c>
      <c r="E64" s="312">
        <v>47.5</v>
      </c>
      <c r="F64" s="115"/>
      <c r="G64" s="116">
        <f t="shared" si="0"/>
        <v>0</v>
      </c>
    </row>
    <row r="65" spans="1:7" ht="15">
      <c r="A65" s="309">
        <v>55</v>
      </c>
      <c r="B65" s="310">
        <v>2.2509</v>
      </c>
      <c r="C65" s="413"/>
      <c r="D65" s="311" t="s">
        <v>52</v>
      </c>
      <c r="E65" s="312">
        <v>30.04</v>
      </c>
      <c r="F65" s="115"/>
      <c r="G65" s="116">
        <f t="shared" si="0"/>
        <v>0</v>
      </c>
    </row>
    <row r="66" spans="1:7" ht="15">
      <c r="A66" s="309">
        <v>56</v>
      </c>
      <c r="B66" s="310" t="s">
        <v>53</v>
      </c>
      <c r="C66" s="413"/>
      <c r="D66" s="311" t="s">
        <v>54</v>
      </c>
      <c r="E66" s="312">
        <v>30.04</v>
      </c>
      <c r="F66" s="115"/>
      <c r="G66" s="116">
        <f t="shared" si="0"/>
        <v>0</v>
      </c>
    </row>
    <row r="67" spans="1:7" ht="15">
      <c r="A67" s="309">
        <v>57</v>
      </c>
      <c r="B67" s="310">
        <v>2.2514</v>
      </c>
      <c r="C67" s="413"/>
      <c r="D67" s="311" t="s">
        <v>55</v>
      </c>
      <c r="E67" s="312">
        <v>35.14</v>
      </c>
      <c r="F67" s="115"/>
      <c r="G67" s="116">
        <f t="shared" si="0"/>
        <v>0</v>
      </c>
    </row>
    <row r="68" spans="1:7" ht="15">
      <c r="A68" s="309">
        <v>58</v>
      </c>
      <c r="B68" s="310">
        <v>2.2521</v>
      </c>
      <c r="C68" s="413"/>
      <c r="D68" s="311" t="s">
        <v>56</v>
      </c>
      <c r="E68" s="312">
        <v>39.27</v>
      </c>
      <c r="F68" s="115"/>
      <c r="G68" s="116">
        <f t="shared" si="0"/>
        <v>0</v>
      </c>
    </row>
    <row r="69" spans="1:7" ht="15">
      <c r="A69" s="309">
        <v>59</v>
      </c>
      <c r="B69" s="310">
        <v>2.2522</v>
      </c>
      <c r="C69" s="413"/>
      <c r="D69" s="311" t="s">
        <v>57</v>
      </c>
      <c r="E69" s="312">
        <v>31.07</v>
      </c>
      <c r="F69" s="115"/>
      <c r="G69" s="116">
        <f t="shared" si="0"/>
        <v>0</v>
      </c>
    </row>
    <row r="70" spans="1:7" ht="15">
      <c r="A70" s="309">
        <v>60</v>
      </c>
      <c r="B70" s="310">
        <v>2.2523</v>
      </c>
      <c r="C70" s="413"/>
      <c r="D70" s="311" t="s">
        <v>58</v>
      </c>
      <c r="E70" s="312">
        <v>33.02</v>
      </c>
      <c r="F70" s="115"/>
      <c r="G70" s="116">
        <f t="shared" si="0"/>
        <v>0</v>
      </c>
    </row>
    <row r="71" spans="1:7" ht="15">
      <c r="A71" s="309">
        <v>61</v>
      </c>
      <c r="B71" s="310">
        <v>2.2525</v>
      </c>
      <c r="C71" s="413"/>
      <c r="D71" s="311" t="s">
        <v>59</v>
      </c>
      <c r="E71" s="312">
        <v>31.92</v>
      </c>
      <c r="F71" s="115"/>
      <c r="G71" s="116">
        <f t="shared" si="0"/>
        <v>0</v>
      </c>
    </row>
    <row r="72" spans="1:7" ht="15">
      <c r="A72" s="309">
        <v>62</v>
      </c>
      <c r="B72" s="310">
        <v>2.327091</v>
      </c>
      <c r="C72" s="413"/>
      <c r="D72" s="311" t="s">
        <v>60</v>
      </c>
      <c r="E72" s="312">
        <v>44.21</v>
      </c>
      <c r="F72" s="115"/>
      <c r="G72" s="116">
        <f t="shared" si="0"/>
        <v>0</v>
      </c>
    </row>
    <row r="73" spans="1:7" ht="15">
      <c r="A73" s="309">
        <v>63</v>
      </c>
      <c r="B73" s="310">
        <v>2.327092</v>
      </c>
      <c r="C73" s="413"/>
      <c r="D73" s="311" t="s">
        <v>468</v>
      </c>
      <c r="E73" s="312">
        <v>35.22</v>
      </c>
      <c r="F73" s="115"/>
      <c r="G73" s="116">
        <f t="shared" si="0"/>
        <v>0</v>
      </c>
    </row>
    <row r="74" spans="1:7" ht="15">
      <c r="A74" s="309">
        <v>64</v>
      </c>
      <c r="B74" s="310">
        <v>2.327093</v>
      </c>
      <c r="C74" s="413"/>
      <c r="D74" s="311" t="s">
        <v>469</v>
      </c>
      <c r="E74" s="312">
        <v>64.9</v>
      </c>
      <c r="F74" s="115"/>
      <c r="G74" s="116">
        <f t="shared" si="0"/>
        <v>0</v>
      </c>
    </row>
    <row r="75" spans="1:7" ht="15">
      <c r="A75" s="309">
        <v>65</v>
      </c>
      <c r="B75" s="310" t="s">
        <v>119</v>
      </c>
      <c r="C75" s="413"/>
      <c r="D75" s="311" t="s">
        <v>470</v>
      </c>
      <c r="E75" s="312">
        <v>41.98</v>
      </c>
      <c r="F75" s="115"/>
      <c r="G75" s="116">
        <f t="shared" si="0"/>
        <v>0</v>
      </c>
    </row>
    <row r="76" spans="1:7" ht="15">
      <c r="A76" s="309">
        <v>66</v>
      </c>
      <c r="B76" s="310" t="s">
        <v>61</v>
      </c>
      <c r="C76" s="413"/>
      <c r="D76" s="311" t="s">
        <v>62</v>
      </c>
      <c r="E76" s="312">
        <v>12.98</v>
      </c>
      <c r="F76" s="115"/>
      <c r="G76" s="116">
        <f t="shared" si="0"/>
        <v>0</v>
      </c>
    </row>
    <row r="77" spans="1:7" ht="15">
      <c r="A77" s="309">
        <v>67</v>
      </c>
      <c r="B77" s="310" t="s">
        <v>63</v>
      </c>
      <c r="C77" s="413"/>
      <c r="D77" s="311" t="s">
        <v>471</v>
      </c>
      <c r="E77" s="312">
        <v>6.68</v>
      </c>
      <c r="F77" s="115"/>
      <c r="G77" s="116">
        <f t="shared" si="0"/>
        <v>0</v>
      </c>
    </row>
    <row r="78" spans="1:7" ht="15">
      <c r="A78" s="309">
        <v>68</v>
      </c>
      <c r="B78" s="310">
        <v>2.40013</v>
      </c>
      <c r="C78" s="413"/>
      <c r="D78" s="311" t="s">
        <v>64</v>
      </c>
      <c r="E78" s="312">
        <v>14.7</v>
      </c>
      <c r="F78" s="115"/>
      <c r="G78" s="116">
        <f t="shared" si="0"/>
        <v>0</v>
      </c>
    </row>
    <row r="79" spans="1:7" ht="15">
      <c r="A79" s="309">
        <v>69</v>
      </c>
      <c r="B79" s="310">
        <v>2.40203</v>
      </c>
      <c r="C79" s="413"/>
      <c r="D79" s="311" t="s">
        <v>65</v>
      </c>
      <c r="E79" s="312">
        <v>43.48</v>
      </c>
      <c r="F79" s="115"/>
      <c r="G79" s="116">
        <f t="shared" si="0"/>
        <v>0</v>
      </c>
    </row>
    <row r="80" spans="1:7" ht="15">
      <c r="A80" s="309">
        <v>70</v>
      </c>
      <c r="B80" s="310">
        <v>2.430011</v>
      </c>
      <c r="C80" s="413"/>
      <c r="D80" s="311" t="s">
        <v>66</v>
      </c>
      <c r="E80" s="312">
        <v>14.14</v>
      </c>
      <c r="F80" s="115"/>
      <c r="G80" s="116">
        <f t="shared" si="0"/>
        <v>0</v>
      </c>
    </row>
    <row r="81" spans="1:7" ht="15">
      <c r="A81" s="309">
        <v>71</v>
      </c>
      <c r="B81" s="310">
        <v>2.430012</v>
      </c>
      <c r="C81" s="413"/>
      <c r="D81" s="311" t="s">
        <v>67</v>
      </c>
      <c r="E81" s="312">
        <v>14.14</v>
      </c>
      <c r="F81" s="115"/>
      <c r="G81" s="116">
        <f t="shared" si="0"/>
        <v>0</v>
      </c>
    </row>
    <row r="82" spans="1:7" ht="15">
      <c r="A82" s="309">
        <v>72</v>
      </c>
      <c r="B82" s="310" t="s">
        <v>68</v>
      </c>
      <c r="C82" s="413"/>
      <c r="D82" s="311" t="s">
        <v>69</v>
      </c>
      <c r="E82" s="312">
        <v>19.27</v>
      </c>
      <c r="F82" s="115"/>
      <c r="G82" s="116">
        <f t="shared" si="0"/>
        <v>0</v>
      </c>
    </row>
    <row r="83" spans="1:7" ht="15">
      <c r="A83" s="309">
        <v>73</v>
      </c>
      <c r="B83" s="310">
        <v>2.43011</v>
      </c>
      <c r="C83" s="413"/>
      <c r="D83" s="311" t="s">
        <v>70</v>
      </c>
      <c r="E83" s="312">
        <v>19.27</v>
      </c>
      <c r="F83" s="115"/>
      <c r="G83" s="116">
        <f t="shared" si="0"/>
        <v>0</v>
      </c>
    </row>
    <row r="84" spans="1:7" ht="15">
      <c r="A84" s="309">
        <v>74</v>
      </c>
      <c r="B84" s="310">
        <v>2.43012</v>
      </c>
      <c r="C84" s="413"/>
      <c r="D84" s="311" t="s">
        <v>71</v>
      </c>
      <c r="E84" s="312">
        <v>19.7</v>
      </c>
      <c r="F84" s="115"/>
      <c r="G84" s="116">
        <f t="shared" si="0"/>
        <v>0</v>
      </c>
    </row>
    <row r="85" spans="1:7" ht="15.75" customHeight="1">
      <c r="A85" s="309">
        <v>75</v>
      </c>
      <c r="B85" s="310">
        <v>2.43014</v>
      </c>
      <c r="C85" s="413"/>
      <c r="D85" s="311" t="s">
        <v>72</v>
      </c>
      <c r="E85" s="312">
        <v>18.02</v>
      </c>
      <c r="F85" s="115"/>
      <c r="G85" s="116">
        <f t="shared" si="0"/>
        <v>0</v>
      </c>
    </row>
    <row r="86" spans="1:7" ht="15.75" customHeight="1">
      <c r="A86" s="309">
        <v>76</v>
      </c>
      <c r="B86" s="310">
        <v>2.40053</v>
      </c>
      <c r="C86" s="413"/>
      <c r="D86" s="311" t="s">
        <v>472</v>
      </c>
      <c r="E86" s="312">
        <v>11.6</v>
      </c>
      <c r="F86" s="115"/>
      <c r="G86" s="116">
        <f t="shared" si="0"/>
        <v>0</v>
      </c>
    </row>
    <row r="87" spans="1:7" ht="15">
      <c r="A87" s="309">
        <v>77</v>
      </c>
      <c r="B87" s="310" t="s">
        <v>73</v>
      </c>
      <c r="C87" s="413"/>
      <c r="D87" s="311" t="s">
        <v>473</v>
      </c>
      <c r="E87" s="312">
        <v>10.15</v>
      </c>
      <c r="F87" s="115"/>
      <c r="G87" s="116">
        <f aca="true" t="shared" si="1" ref="G87:G117">E87*F87</f>
        <v>0</v>
      </c>
    </row>
    <row r="88" spans="1:7" ht="15">
      <c r="A88" s="309">
        <v>78</v>
      </c>
      <c r="B88" s="310">
        <v>2.43044</v>
      </c>
      <c r="C88" s="413"/>
      <c r="D88" s="311" t="s">
        <v>74</v>
      </c>
      <c r="E88" s="312">
        <v>42.39</v>
      </c>
      <c r="F88" s="115"/>
      <c r="G88" s="116">
        <f t="shared" si="1"/>
        <v>0</v>
      </c>
    </row>
    <row r="89" spans="1:7" ht="15.75" customHeight="1">
      <c r="A89" s="309">
        <v>79</v>
      </c>
      <c r="B89" s="310">
        <v>2.43135</v>
      </c>
      <c r="C89" s="413"/>
      <c r="D89" s="311" t="s">
        <v>75</v>
      </c>
      <c r="E89" s="312">
        <v>24.07</v>
      </c>
      <c r="F89" s="115"/>
      <c r="G89" s="116">
        <f t="shared" si="1"/>
        <v>0</v>
      </c>
    </row>
    <row r="90" spans="1:7" ht="15">
      <c r="A90" s="309">
        <v>80</v>
      </c>
      <c r="B90" s="310">
        <v>2.43136</v>
      </c>
      <c r="C90" s="414"/>
      <c r="D90" s="311" t="s">
        <v>76</v>
      </c>
      <c r="E90" s="312">
        <v>31.83</v>
      </c>
      <c r="F90" s="115"/>
      <c r="G90" s="116">
        <f t="shared" si="1"/>
        <v>0</v>
      </c>
    </row>
    <row r="91" spans="1:7" ht="38.25">
      <c r="A91" s="309">
        <v>81</v>
      </c>
      <c r="B91" s="310">
        <v>2.3025</v>
      </c>
      <c r="C91" s="409" t="s">
        <v>120</v>
      </c>
      <c r="D91" s="311" t="s">
        <v>474</v>
      </c>
      <c r="E91" s="315">
        <v>16.62</v>
      </c>
      <c r="F91" s="115"/>
      <c r="G91" s="116">
        <f t="shared" si="1"/>
        <v>0</v>
      </c>
    </row>
    <row r="92" spans="1:7" ht="40.5" customHeight="1">
      <c r="A92" s="309">
        <v>82</v>
      </c>
      <c r="B92" s="310">
        <v>2.50102</v>
      </c>
      <c r="C92" s="411"/>
      <c r="D92" s="311" t="s">
        <v>475</v>
      </c>
      <c r="E92" s="315">
        <v>19.95</v>
      </c>
      <c r="F92" s="115"/>
      <c r="G92" s="116">
        <f t="shared" si="1"/>
        <v>0</v>
      </c>
    </row>
    <row r="93" spans="1:7" ht="25.5">
      <c r="A93" s="309">
        <v>83</v>
      </c>
      <c r="B93" s="310" t="s">
        <v>77</v>
      </c>
      <c r="C93" s="313" t="s">
        <v>121</v>
      </c>
      <c r="D93" s="311" t="s">
        <v>476</v>
      </c>
      <c r="E93" s="315">
        <v>15.96</v>
      </c>
      <c r="F93" s="115"/>
      <c r="G93" s="116">
        <f t="shared" si="1"/>
        <v>0</v>
      </c>
    </row>
    <row r="94" spans="1:7" ht="15">
      <c r="A94" s="309">
        <v>84</v>
      </c>
      <c r="B94" s="310">
        <v>2.3062</v>
      </c>
      <c r="C94" s="409" t="s">
        <v>122</v>
      </c>
      <c r="D94" s="311" t="s">
        <v>477</v>
      </c>
      <c r="E94" s="315">
        <v>19.95</v>
      </c>
      <c r="F94" s="115"/>
      <c r="G94" s="116">
        <f t="shared" si="1"/>
        <v>0</v>
      </c>
    </row>
    <row r="95" spans="1:7" ht="15">
      <c r="A95" s="309">
        <v>85</v>
      </c>
      <c r="B95" s="310" t="s">
        <v>78</v>
      </c>
      <c r="C95" s="410"/>
      <c r="D95" s="311" t="s">
        <v>79</v>
      </c>
      <c r="E95" s="312">
        <v>13.54</v>
      </c>
      <c r="F95" s="115"/>
      <c r="G95" s="116">
        <f t="shared" si="1"/>
        <v>0</v>
      </c>
    </row>
    <row r="96" spans="1:7" ht="15.75" customHeight="1">
      <c r="A96" s="309">
        <v>86</v>
      </c>
      <c r="B96" s="310">
        <v>2.2701</v>
      </c>
      <c r="C96" s="411"/>
      <c r="D96" s="311" t="s">
        <v>80</v>
      </c>
      <c r="E96" s="312">
        <v>31.53</v>
      </c>
      <c r="F96" s="115"/>
      <c r="G96" s="116">
        <f t="shared" si="1"/>
        <v>0</v>
      </c>
    </row>
    <row r="97" spans="1:7" ht="25.5">
      <c r="A97" s="309">
        <v>87</v>
      </c>
      <c r="B97" s="310">
        <v>2.3074</v>
      </c>
      <c r="C97" s="409" t="s">
        <v>123</v>
      </c>
      <c r="D97" s="311" t="s">
        <v>478</v>
      </c>
      <c r="E97" s="312">
        <v>19.95</v>
      </c>
      <c r="F97" s="115"/>
      <c r="G97" s="116">
        <f t="shared" si="1"/>
        <v>0</v>
      </c>
    </row>
    <row r="98" spans="1:7" ht="25.5">
      <c r="A98" s="309">
        <v>88</v>
      </c>
      <c r="B98" s="310" t="s">
        <v>481</v>
      </c>
      <c r="C98" s="410"/>
      <c r="D98" s="311" t="s">
        <v>479</v>
      </c>
      <c r="E98" s="312">
        <v>20</v>
      </c>
      <c r="F98" s="115"/>
      <c r="G98" s="116">
        <f t="shared" si="1"/>
        <v>0</v>
      </c>
    </row>
    <row r="99" spans="1:7" ht="25.5">
      <c r="A99" s="309">
        <v>89</v>
      </c>
      <c r="B99" s="310" t="s">
        <v>482</v>
      </c>
      <c r="C99" s="411"/>
      <c r="D99" s="311" t="s">
        <v>480</v>
      </c>
      <c r="E99" s="312">
        <v>20.61</v>
      </c>
      <c r="F99" s="115"/>
      <c r="G99" s="116">
        <f t="shared" si="1"/>
        <v>0</v>
      </c>
    </row>
    <row r="100" spans="1:7" ht="25.5" customHeight="1">
      <c r="A100" s="309">
        <v>90</v>
      </c>
      <c r="B100" s="310" t="s">
        <v>484</v>
      </c>
      <c r="C100" s="409" t="s">
        <v>124</v>
      </c>
      <c r="D100" s="311" t="s">
        <v>483</v>
      </c>
      <c r="E100" s="315">
        <v>20.61</v>
      </c>
      <c r="F100" s="115"/>
      <c r="G100" s="116">
        <f t="shared" si="1"/>
        <v>0</v>
      </c>
    </row>
    <row r="101" spans="1:7" ht="25.5">
      <c r="A101" s="309">
        <v>91</v>
      </c>
      <c r="B101" s="310" t="s">
        <v>486</v>
      </c>
      <c r="C101" s="411"/>
      <c r="D101" s="311" t="s">
        <v>485</v>
      </c>
      <c r="E101" s="315">
        <v>19.95</v>
      </c>
      <c r="F101" s="115"/>
      <c r="G101" s="116">
        <f t="shared" si="1"/>
        <v>0</v>
      </c>
    </row>
    <row r="102" spans="1:7" ht="25.5">
      <c r="A102" s="309">
        <v>92</v>
      </c>
      <c r="B102" s="310" t="s">
        <v>81</v>
      </c>
      <c r="C102" s="409" t="s">
        <v>125</v>
      </c>
      <c r="D102" s="311" t="s">
        <v>485</v>
      </c>
      <c r="E102" s="315">
        <v>20.61</v>
      </c>
      <c r="F102" s="115"/>
      <c r="G102" s="116">
        <f t="shared" si="1"/>
        <v>0</v>
      </c>
    </row>
    <row r="103" spans="1:7" ht="34.5" customHeight="1">
      <c r="A103" s="309">
        <v>93</v>
      </c>
      <c r="B103" s="310" t="s">
        <v>82</v>
      </c>
      <c r="C103" s="411"/>
      <c r="D103" s="311" t="s">
        <v>489</v>
      </c>
      <c r="E103" s="315">
        <v>20.61</v>
      </c>
      <c r="F103" s="115"/>
      <c r="G103" s="116">
        <f t="shared" si="1"/>
        <v>0</v>
      </c>
    </row>
    <row r="104" spans="1:7" ht="38.25">
      <c r="A104" s="309">
        <v>94</v>
      </c>
      <c r="B104" s="310">
        <v>2.3022</v>
      </c>
      <c r="C104" s="313" t="s">
        <v>126</v>
      </c>
      <c r="D104" s="311" t="s">
        <v>490</v>
      </c>
      <c r="E104" s="315">
        <v>18.62</v>
      </c>
      <c r="F104" s="115"/>
      <c r="G104" s="116">
        <f t="shared" si="1"/>
        <v>0</v>
      </c>
    </row>
    <row r="105" spans="1:7" ht="36.75" customHeight="1">
      <c r="A105" s="309">
        <v>95</v>
      </c>
      <c r="B105" s="310" t="s">
        <v>83</v>
      </c>
      <c r="C105" s="313" t="s">
        <v>127</v>
      </c>
      <c r="D105" s="311" t="s">
        <v>491</v>
      </c>
      <c r="E105" s="315">
        <v>15.29</v>
      </c>
      <c r="F105" s="115"/>
      <c r="G105" s="116">
        <f t="shared" si="1"/>
        <v>0</v>
      </c>
    </row>
    <row r="106" spans="1:7" ht="38.25">
      <c r="A106" s="309">
        <v>96</v>
      </c>
      <c r="B106" s="310">
        <v>2.5032</v>
      </c>
      <c r="C106" s="409" t="s">
        <v>128</v>
      </c>
      <c r="D106" s="311" t="s">
        <v>488</v>
      </c>
      <c r="E106" s="312">
        <v>20.61</v>
      </c>
      <c r="F106" s="115"/>
      <c r="G106" s="116">
        <f t="shared" si="1"/>
        <v>0</v>
      </c>
    </row>
    <row r="107" spans="1:7" ht="39" customHeight="1">
      <c r="A107" s="309">
        <v>97</v>
      </c>
      <c r="B107" s="310" t="s">
        <v>84</v>
      </c>
      <c r="C107" s="411"/>
      <c r="D107" s="311" t="s">
        <v>487</v>
      </c>
      <c r="E107" s="312">
        <v>15.29</v>
      </c>
      <c r="F107" s="115"/>
      <c r="G107" s="116">
        <f t="shared" si="1"/>
        <v>0</v>
      </c>
    </row>
    <row r="108" spans="1:7" ht="15">
      <c r="A108" s="309">
        <v>98</v>
      </c>
      <c r="B108" s="310">
        <v>2.313</v>
      </c>
      <c r="C108" s="409" t="s">
        <v>129</v>
      </c>
      <c r="D108" s="311" t="s">
        <v>85</v>
      </c>
      <c r="E108" s="312">
        <v>15.42</v>
      </c>
      <c r="F108" s="115"/>
      <c r="G108" s="116">
        <f t="shared" si="1"/>
        <v>0</v>
      </c>
    </row>
    <row r="109" spans="1:7" ht="57" customHeight="1" thickBot="1">
      <c r="A109" s="309">
        <v>99</v>
      </c>
      <c r="B109" s="316">
        <v>2.502</v>
      </c>
      <c r="C109" s="415"/>
      <c r="D109" s="317" t="s">
        <v>86</v>
      </c>
      <c r="E109" s="318">
        <v>19.61</v>
      </c>
      <c r="F109" s="347"/>
      <c r="G109" s="171">
        <f t="shared" si="1"/>
        <v>0</v>
      </c>
    </row>
    <row r="110" spans="1:7" ht="110.25" customHeight="1">
      <c r="A110" s="309">
        <v>100</v>
      </c>
      <c r="B110" s="343" t="s">
        <v>20</v>
      </c>
      <c r="C110" s="346" t="s">
        <v>513</v>
      </c>
      <c r="D110" s="341" t="s">
        <v>509</v>
      </c>
      <c r="E110" s="345">
        <v>145</v>
      </c>
      <c r="F110" s="348"/>
      <c r="G110" s="116">
        <f t="shared" si="1"/>
        <v>0</v>
      </c>
    </row>
    <row r="111" spans="1:7" ht="57" customHeight="1">
      <c r="A111" s="309">
        <v>101</v>
      </c>
      <c r="B111" s="344" t="s">
        <v>21</v>
      </c>
      <c r="C111" s="314"/>
      <c r="D111" s="342" t="s">
        <v>510</v>
      </c>
      <c r="E111" s="345">
        <v>280</v>
      </c>
      <c r="F111" s="348"/>
      <c r="G111" s="116">
        <f t="shared" si="1"/>
        <v>0</v>
      </c>
    </row>
    <row r="112" spans="1:7" ht="57" customHeight="1" thickBot="1">
      <c r="A112" s="309">
        <v>102</v>
      </c>
      <c r="B112" s="344" t="s">
        <v>22</v>
      </c>
      <c r="C112" s="314"/>
      <c r="D112" s="342" t="s">
        <v>511</v>
      </c>
      <c r="E112" s="345">
        <v>190</v>
      </c>
      <c r="F112" s="348"/>
      <c r="G112" s="171">
        <f t="shared" si="1"/>
        <v>0</v>
      </c>
    </row>
    <row r="113" spans="1:7" ht="57" customHeight="1">
      <c r="A113" s="309">
        <v>103</v>
      </c>
      <c r="B113" s="344" t="s">
        <v>23</v>
      </c>
      <c r="C113" s="314"/>
      <c r="D113" s="342" t="s">
        <v>512</v>
      </c>
      <c r="E113" s="345">
        <v>320</v>
      </c>
      <c r="F113" s="348"/>
      <c r="G113" s="116">
        <f t="shared" si="1"/>
        <v>0</v>
      </c>
    </row>
    <row r="114" spans="1:7" ht="57" customHeight="1">
      <c r="A114" s="309">
        <v>104</v>
      </c>
      <c r="B114" s="344" t="s">
        <v>87</v>
      </c>
      <c r="C114" s="314"/>
      <c r="D114" s="342" t="s">
        <v>88</v>
      </c>
      <c r="E114" s="345" t="s">
        <v>514</v>
      </c>
      <c r="F114" s="348"/>
      <c r="G114" s="116" t="e">
        <f t="shared" si="1"/>
        <v>#VALUE!</v>
      </c>
    </row>
    <row r="115" spans="1:7" ht="57" customHeight="1" thickBot="1">
      <c r="A115" s="309">
        <v>105</v>
      </c>
      <c r="B115" s="344" t="s">
        <v>89</v>
      </c>
      <c r="C115" s="314"/>
      <c r="D115" s="342" t="s">
        <v>24</v>
      </c>
      <c r="E115" s="345">
        <v>134.8</v>
      </c>
      <c r="F115" s="348"/>
      <c r="G115" s="171">
        <f t="shared" si="1"/>
        <v>0</v>
      </c>
    </row>
    <row r="116" spans="1:7" ht="57" customHeight="1">
      <c r="A116" s="309">
        <v>106</v>
      </c>
      <c r="B116" s="344" t="s">
        <v>90</v>
      </c>
      <c r="C116" s="314"/>
      <c r="D116" s="342" t="s">
        <v>25</v>
      </c>
      <c r="E116" s="345">
        <v>48.7</v>
      </c>
      <c r="F116" s="348"/>
      <c r="G116" s="116">
        <f t="shared" si="1"/>
        <v>0</v>
      </c>
    </row>
    <row r="117" spans="1:7" ht="57" customHeight="1">
      <c r="A117" s="309">
        <v>107</v>
      </c>
      <c r="B117" s="344" t="s">
        <v>91</v>
      </c>
      <c r="C117" s="338"/>
      <c r="D117" s="342" t="s">
        <v>26</v>
      </c>
      <c r="E117" s="345">
        <v>89</v>
      </c>
      <c r="F117" s="348"/>
      <c r="G117" s="116">
        <f t="shared" si="1"/>
        <v>0</v>
      </c>
    </row>
    <row r="118" spans="1:7" ht="15.75" customHeight="1">
      <c r="A118" s="338" t="s">
        <v>92</v>
      </c>
      <c r="C118" s="25"/>
      <c r="E118" s="319" t="s">
        <v>93</v>
      </c>
      <c r="F118" s="118">
        <f>SUM(F11:F109)</f>
        <v>0</v>
      </c>
      <c r="G118" s="116">
        <f>SUM(G11:G109)</f>
        <v>0</v>
      </c>
    </row>
    <row r="119" spans="1:7" ht="18">
      <c r="A119" s="320" t="s">
        <v>130</v>
      </c>
      <c r="B119" s="321"/>
      <c r="C119" s="322"/>
      <c r="D119" s="322"/>
      <c r="E119" s="323"/>
      <c r="F119" s="35"/>
      <c r="G119" s="119"/>
    </row>
    <row r="120" spans="1:7" ht="18">
      <c r="A120" s="320"/>
      <c r="B120" s="321"/>
      <c r="C120" s="322"/>
      <c r="D120" s="322"/>
      <c r="E120" s="323"/>
      <c r="F120" s="35"/>
      <c r="G120" s="119"/>
    </row>
    <row r="121" spans="1:7" ht="18">
      <c r="A121" s="320"/>
      <c r="B121" s="324" t="s">
        <v>131</v>
      </c>
      <c r="C121" s="322"/>
      <c r="D121" s="322"/>
      <c r="E121" s="323"/>
      <c r="F121" s="35"/>
      <c r="G121" s="119"/>
    </row>
    <row r="122" spans="1:7" ht="18">
      <c r="A122" s="320"/>
      <c r="B122" s="324"/>
      <c r="C122" s="322"/>
      <c r="D122" s="322"/>
      <c r="E122" s="323"/>
      <c r="F122" s="35"/>
      <c r="G122" s="119"/>
    </row>
    <row r="123" spans="1:7" ht="18">
      <c r="A123" s="320"/>
      <c r="B123" s="324"/>
      <c r="C123" s="322"/>
      <c r="D123" s="322"/>
      <c r="E123" s="323"/>
      <c r="F123" s="35"/>
      <c r="G123" s="119"/>
    </row>
    <row r="124" spans="1:7" ht="15.75">
      <c r="A124" s="322"/>
      <c r="B124" s="322"/>
      <c r="C124" s="322"/>
      <c r="D124" s="322"/>
      <c r="E124" s="323"/>
      <c r="F124" s="120"/>
      <c r="G124" s="121"/>
    </row>
    <row r="125" spans="1:13" ht="12.75">
      <c r="A125" s="321"/>
      <c r="B125" s="325" t="s">
        <v>132</v>
      </c>
      <c r="C125" s="326"/>
      <c r="D125" s="327"/>
      <c r="E125" s="327"/>
      <c r="F125" s="122"/>
      <c r="G125" s="123"/>
      <c r="H125" s="36"/>
      <c r="I125" s="36"/>
      <c r="J125" s="36"/>
      <c r="K125" s="36"/>
      <c r="L125" s="36"/>
      <c r="M125" s="36"/>
    </row>
    <row r="126" spans="1:13" ht="12.75">
      <c r="A126" s="321"/>
      <c r="B126" s="328" t="s">
        <v>133</v>
      </c>
      <c r="C126" s="329"/>
      <c r="D126" s="329"/>
      <c r="E126" s="329"/>
      <c r="F126" s="124"/>
      <c r="G126" s="125"/>
      <c r="H126" s="36"/>
      <c r="I126" s="36"/>
      <c r="J126" s="36"/>
      <c r="K126" s="36"/>
      <c r="L126" s="36"/>
      <c r="M126" s="36"/>
    </row>
    <row r="127" spans="1:13" ht="12.75">
      <c r="A127" s="321"/>
      <c r="B127" s="330" t="s">
        <v>134</v>
      </c>
      <c r="C127" s="326"/>
      <c r="D127" s="326"/>
      <c r="E127" s="326"/>
      <c r="F127" s="126"/>
      <c r="G127" s="127"/>
      <c r="H127" s="36"/>
      <c r="I127" s="36"/>
      <c r="J127" s="36"/>
      <c r="K127" s="36"/>
      <c r="L127" s="36"/>
      <c r="M127" s="36"/>
    </row>
    <row r="128" spans="1:13" ht="12.75">
      <c r="A128" s="321"/>
      <c r="B128" s="331" t="s">
        <v>135</v>
      </c>
      <c r="C128" s="326"/>
      <c r="D128" s="326"/>
      <c r="E128" s="326"/>
      <c r="F128" s="126"/>
      <c r="G128" s="127"/>
      <c r="H128" s="36"/>
      <c r="I128" s="36"/>
      <c r="J128" s="36"/>
      <c r="K128" s="36"/>
      <c r="L128" s="36"/>
      <c r="M128" s="36"/>
    </row>
    <row r="129" spans="1:13" ht="12.75">
      <c r="A129" s="321"/>
      <c r="B129" s="332" t="s">
        <v>136</v>
      </c>
      <c r="C129" s="326"/>
      <c r="D129" s="326"/>
      <c r="E129" s="326"/>
      <c r="F129" s="126"/>
      <c r="G129" s="127"/>
      <c r="H129" s="36"/>
      <c r="I129" s="36"/>
      <c r="J129" s="36"/>
      <c r="K129" s="36"/>
      <c r="L129" s="36"/>
      <c r="M129" s="36"/>
    </row>
    <row r="130" spans="1:13" ht="12.75">
      <c r="A130" s="321"/>
      <c r="B130" s="332" t="s">
        <v>137</v>
      </c>
      <c r="C130" s="326"/>
      <c r="D130" s="326"/>
      <c r="E130" s="326"/>
      <c r="F130" s="126"/>
      <c r="G130" s="127"/>
      <c r="H130" s="36"/>
      <c r="I130" s="36"/>
      <c r="J130" s="36"/>
      <c r="K130" s="36"/>
      <c r="L130" s="36"/>
      <c r="M130" s="36"/>
    </row>
    <row r="131" spans="1:13" ht="12.75">
      <c r="A131" s="321"/>
      <c r="B131" s="332" t="s">
        <v>138</v>
      </c>
      <c r="C131" s="326"/>
      <c r="D131" s="326"/>
      <c r="E131" s="326"/>
      <c r="F131" s="126"/>
      <c r="G131" s="127"/>
      <c r="H131" s="36"/>
      <c r="I131" s="36"/>
      <c r="J131" s="36"/>
      <c r="K131" s="36"/>
      <c r="L131" s="36"/>
      <c r="M131" s="36"/>
    </row>
    <row r="132" spans="1:13" ht="12.75">
      <c r="A132" s="321"/>
      <c r="B132" s="332" t="s">
        <v>139</v>
      </c>
      <c r="C132" s="326"/>
      <c r="D132" s="326"/>
      <c r="E132" s="326"/>
      <c r="F132" s="126"/>
      <c r="G132" s="127"/>
      <c r="H132" s="36"/>
      <c r="I132" s="36"/>
      <c r="J132" s="36"/>
      <c r="K132" s="36"/>
      <c r="L132" s="36"/>
      <c r="M132" s="36"/>
    </row>
    <row r="133" spans="1:13" ht="12.75">
      <c r="A133" s="321"/>
      <c r="B133" s="326" t="s">
        <v>140</v>
      </c>
      <c r="C133" s="326"/>
      <c r="D133" s="326"/>
      <c r="E133" s="326"/>
      <c r="F133" s="126"/>
      <c r="G133" s="127"/>
      <c r="H133" s="36"/>
      <c r="I133" s="36"/>
      <c r="J133" s="36"/>
      <c r="K133" s="36"/>
      <c r="L133" s="36"/>
      <c r="M133" s="36"/>
    </row>
    <row r="134" spans="1:13" ht="12.75">
      <c r="A134" s="321"/>
      <c r="B134" s="326" t="s">
        <v>141</v>
      </c>
      <c r="C134" s="333"/>
      <c r="D134" s="333"/>
      <c r="E134" s="333"/>
      <c r="F134" s="128"/>
      <c r="G134" s="129"/>
      <c r="H134" s="36"/>
      <c r="I134" s="36"/>
      <c r="J134" s="36"/>
      <c r="K134" s="36"/>
      <c r="L134" s="36"/>
      <c r="M134" s="36"/>
    </row>
    <row r="135" spans="1:13" ht="12.75">
      <c r="A135" s="321"/>
      <c r="B135" s="334" t="s">
        <v>142</v>
      </c>
      <c r="C135" s="326"/>
      <c r="D135" s="327"/>
      <c r="E135" s="327"/>
      <c r="F135" s="122"/>
      <c r="G135" s="123"/>
      <c r="H135" s="36"/>
      <c r="I135" s="36"/>
      <c r="J135" s="36"/>
      <c r="K135" s="36"/>
      <c r="L135" s="36"/>
      <c r="M135" s="36"/>
    </row>
    <row r="136" spans="1:13" ht="12.75">
      <c r="A136" s="321"/>
      <c r="B136" s="334" t="s">
        <v>143</v>
      </c>
      <c r="C136" s="326"/>
      <c r="D136" s="327"/>
      <c r="E136" s="327"/>
      <c r="F136" s="122"/>
      <c r="G136" s="123"/>
      <c r="H136" s="36"/>
      <c r="I136" s="36"/>
      <c r="J136" s="36"/>
      <c r="K136" s="36"/>
      <c r="L136" s="36"/>
      <c r="M136" s="36"/>
    </row>
    <row r="137" spans="1:13" ht="12.75">
      <c r="A137" s="321"/>
      <c r="B137" s="327" t="s">
        <v>144</v>
      </c>
      <c r="C137" s="326"/>
      <c r="D137" s="327"/>
      <c r="E137" s="327"/>
      <c r="F137" s="122"/>
      <c r="G137" s="123"/>
      <c r="H137" s="36"/>
      <c r="I137" s="36"/>
      <c r="J137" s="36"/>
      <c r="K137" s="36"/>
      <c r="L137" s="36"/>
      <c r="M137" s="36"/>
    </row>
    <row r="138" spans="1:13" ht="12.75">
      <c r="A138" s="321"/>
      <c r="B138" s="327" t="s">
        <v>145</v>
      </c>
      <c r="C138" s="326"/>
      <c r="D138" s="327"/>
      <c r="E138" s="327"/>
      <c r="F138" s="122"/>
      <c r="G138" s="123"/>
      <c r="H138" s="36"/>
      <c r="I138" s="36"/>
      <c r="J138" s="36"/>
      <c r="K138" s="36"/>
      <c r="L138" s="36"/>
      <c r="M138" s="36"/>
    </row>
    <row r="139" spans="1:13" ht="12.75">
      <c r="A139" s="321"/>
      <c r="B139" s="327" t="s">
        <v>146</v>
      </c>
      <c r="C139" s="326"/>
      <c r="D139" s="327"/>
      <c r="E139" s="327"/>
      <c r="F139" s="122"/>
      <c r="G139" s="123"/>
      <c r="H139" s="36"/>
      <c r="I139" s="36"/>
      <c r="J139" s="36"/>
      <c r="K139" s="36"/>
      <c r="L139" s="36"/>
      <c r="M139" s="36"/>
    </row>
    <row r="140" spans="1:13" ht="12.75">
      <c r="A140" s="321"/>
      <c r="B140" s="334" t="s">
        <v>147</v>
      </c>
      <c r="C140" s="326"/>
      <c r="D140" s="327"/>
      <c r="E140" s="327"/>
      <c r="F140" s="122"/>
      <c r="G140" s="123"/>
      <c r="H140" s="36"/>
      <c r="I140" s="36"/>
      <c r="J140" s="36"/>
      <c r="K140" s="36"/>
      <c r="L140" s="36"/>
      <c r="M140" s="36"/>
    </row>
    <row r="141" spans="1:13" ht="12.75">
      <c r="A141" s="321"/>
      <c r="B141" s="327" t="s">
        <v>148</v>
      </c>
      <c r="C141" s="326"/>
      <c r="D141" s="327"/>
      <c r="E141" s="327"/>
      <c r="F141" s="122"/>
      <c r="G141" s="123"/>
      <c r="H141" s="36"/>
      <c r="I141" s="36"/>
      <c r="J141" s="36"/>
      <c r="K141" s="36"/>
      <c r="L141" s="36"/>
      <c r="M141" s="36"/>
    </row>
    <row r="142" spans="1:13" ht="12.75">
      <c r="A142" s="321"/>
      <c r="B142" s="327" t="s">
        <v>149</v>
      </c>
      <c r="C142" s="326"/>
      <c r="D142" s="327"/>
      <c r="E142" s="327"/>
      <c r="F142" s="122"/>
      <c r="G142" s="123"/>
      <c r="H142" s="36"/>
      <c r="I142" s="36"/>
      <c r="J142" s="36"/>
      <c r="K142" s="36"/>
      <c r="L142" s="36"/>
      <c r="M142" s="36"/>
    </row>
    <row r="143" spans="1:13" ht="12.75">
      <c r="A143" s="321"/>
      <c r="B143" s="327" t="s">
        <v>150</v>
      </c>
      <c r="C143" s="326"/>
      <c r="D143" s="327"/>
      <c r="E143" s="327"/>
      <c r="F143" s="122"/>
      <c r="G143" s="123"/>
      <c r="H143" s="36"/>
      <c r="I143" s="36"/>
      <c r="J143" s="36"/>
      <c r="K143" s="36"/>
      <c r="L143" s="36"/>
      <c r="M143" s="36"/>
    </row>
    <row r="144" spans="1:13" ht="12.75">
      <c r="A144" s="321"/>
      <c r="B144" s="334" t="s">
        <v>151</v>
      </c>
      <c r="C144" s="326"/>
      <c r="D144" s="327"/>
      <c r="E144" s="327"/>
      <c r="F144" s="122"/>
      <c r="G144" s="123"/>
      <c r="H144" s="36"/>
      <c r="I144" s="36"/>
      <c r="J144" s="36"/>
      <c r="K144" s="36"/>
      <c r="L144" s="36"/>
      <c r="M144" s="36"/>
    </row>
    <row r="145" spans="1:13" ht="12.75">
      <c r="A145" s="321"/>
      <c r="B145" s="334" t="s">
        <v>152</v>
      </c>
      <c r="C145" s="326"/>
      <c r="D145" s="327"/>
      <c r="E145" s="327"/>
      <c r="F145" s="122"/>
      <c r="G145" s="123"/>
      <c r="H145" s="36"/>
      <c r="I145" s="36"/>
      <c r="J145" s="36"/>
      <c r="K145" s="36"/>
      <c r="L145" s="36"/>
      <c r="M145" s="36"/>
    </row>
    <row r="146" spans="1:13" ht="12.75">
      <c r="A146" s="321"/>
      <c r="B146" s="334" t="s">
        <v>248</v>
      </c>
      <c r="C146" s="326"/>
      <c r="D146" s="327"/>
      <c r="E146" s="327"/>
      <c r="F146" s="122"/>
      <c r="G146" s="123"/>
      <c r="H146" s="36"/>
      <c r="I146" s="36"/>
      <c r="J146" s="36"/>
      <c r="K146" s="36"/>
      <c r="L146" s="36"/>
      <c r="M146" s="36"/>
    </row>
    <row r="147" spans="1:13" ht="12.75">
      <c r="A147" s="321"/>
      <c r="B147" s="327" t="s">
        <v>493</v>
      </c>
      <c r="C147" s="326"/>
      <c r="D147" s="327"/>
      <c r="E147" s="327"/>
      <c r="F147" s="122"/>
      <c r="G147" s="123"/>
      <c r="H147" s="36"/>
      <c r="I147" s="36"/>
      <c r="J147" s="36"/>
      <c r="K147" s="36"/>
      <c r="L147" s="36"/>
      <c r="M147" s="36"/>
    </row>
    <row r="148" spans="1:13" ht="12.75">
      <c r="A148" s="321"/>
      <c r="B148" s="327" t="s">
        <v>494</v>
      </c>
      <c r="C148" s="326"/>
      <c r="D148" s="327"/>
      <c r="E148" s="327"/>
      <c r="F148" s="122"/>
      <c r="G148" s="123"/>
      <c r="H148" s="36"/>
      <c r="I148" s="36"/>
      <c r="J148" s="36"/>
      <c r="K148" s="36"/>
      <c r="L148" s="36"/>
      <c r="M148" s="36"/>
    </row>
    <row r="149" spans="1:13" ht="12.75">
      <c r="A149" s="321"/>
      <c r="B149" s="327" t="s">
        <v>153</v>
      </c>
      <c r="C149" s="326"/>
      <c r="D149" s="327"/>
      <c r="E149" s="327"/>
      <c r="F149" s="122"/>
      <c r="G149" s="123"/>
      <c r="H149" s="36"/>
      <c r="I149" s="36"/>
      <c r="J149" s="36"/>
      <c r="K149" s="36"/>
      <c r="L149" s="36"/>
      <c r="M149" s="36"/>
    </row>
    <row r="150" spans="1:13" ht="18">
      <c r="A150" s="321"/>
      <c r="B150" s="335" t="s">
        <v>495</v>
      </c>
      <c r="C150" s="326"/>
      <c r="D150" s="327"/>
      <c r="E150" s="327"/>
      <c r="F150" s="122"/>
      <c r="G150" s="123"/>
      <c r="H150" s="36"/>
      <c r="I150" s="36"/>
      <c r="J150" s="36"/>
      <c r="K150" s="36"/>
      <c r="L150" s="36"/>
      <c r="M150" s="36"/>
    </row>
    <row r="151" spans="1:13" ht="12.75">
      <c r="A151" s="321"/>
      <c r="B151" s="334" t="s">
        <v>249</v>
      </c>
      <c r="C151" s="326"/>
      <c r="D151" s="327"/>
      <c r="E151" s="327"/>
      <c r="F151" s="122"/>
      <c r="G151" s="123"/>
      <c r="H151" s="36"/>
      <c r="I151" s="36"/>
      <c r="J151" s="36"/>
      <c r="K151" s="36"/>
      <c r="L151" s="36"/>
      <c r="M151" s="36"/>
    </row>
    <row r="152" spans="1:13" ht="12.75">
      <c r="A152" s="321"/>
      <c r="B152" s="334" t="s">
        <v>250</v>
      </c>
      <c r="C152" s="326"/>
      <c r="D152" s="327"/>
      <c r="E152" s="327"/>
      <c r="F152" s="122"/>
      <c r="G152" s="123"/>
      <c r="H152" s="36"/>
      <c r="I152" s="36"/>
      <c r="J152" s="36"/>
      <c r="K152" s="36"/>
      <c r="L152" s="36"/>
      <c r="M152" s="36"/>
    </row>
    <row r="153" spans="1:13" ht="12.75">
      <c r="A153" s="321"/>
      <c r="B153" s="334" t="s">
        <v>251</v>
      </c>
      <c r="C153" s="326"/>
      <c r="D153" s="327"/>
      <c r="E153" s="327"/>
      <c r="F153" s="122"/>
      <c r="G153" s="123"/>
      <c r="H153" s="36"/>
      <c r="I153" s="36"/>
      <c r="J153" s="36"/>
      <c r="K153" s="36"/>
      <c r="L153" s="36"/>
      <c r="M153" s="36"/>
    </row>
    <row r="154" spans="1:13" ht="12.75">
      <c r="A154" s="321"/>
      <c r="B154" s="327" t="s">
        <v>252</v>
      </c>
      <c r="C154" s="326"/>
      <c r="D154" s="327"/>
      <c r="E154" s="327"/>
      <c r="F154" s="122"/>
      <c r="G154" s="123"/>
      <c r="H154" s="36"/>
      <c r="I154" s="36"/>
      <c r="J154" s="36"/>
      <c r="K154" s="36"/>
      <c r="L154" s="36"/>
      <c r="M154" s="36"/>
    </row>
    <row r="155" spans="1:5" ht="12.75">
      <c r="A155" s="321"/>
      <c r="B155" s="327" t="s">
        <v>253</v>
      </c>
      <c r="C155" s="336"/>
      <c r="D155" s="321"/>
      <c r="E155" s="321"/>
    </row>
    <row r="156" spans="1:5" ht="12.75">
      <c r="A156" s="321"/>
      <c r="B156" s="321"/>
      <c r="C156" s="336"/>
      <c r="D156" s="321"/>
      <c r="E156" s="321"/>
    </row>
    <row r="157" spans="1:5" ht="12.75">
      <c r="A157" s="321"/>
      <c r="B157" s="321"/>
      <c r="C157" s="336"/>
      <c r="D157" s="321"/>
      <c r="E157" s="321"/>
    </row>
    <row r="158" spans="1:5" ht="12.75">
      <c r="A158" s="321"/>
      <c r="B158" s="321"/>
      <c r="C158" s="336"/>
      <c r="D158" s="321"/>
      <c r="E158" s="321"/>
    </row>
    <row r="159" spans="1:5" ht="12.75">
      <c r="A159" s="321"/>
      <c r="B159" s="321"/>
      <c r="C159" s="336"/>
      <c r="D159" s="321"/>
      <c r="E159" s="321"/>
    </row>
    <row r="160" spans="1:5" ht="12.75">
      <c r="A160" s="321"/>
      <c r="B160" s="321"/>
      <c r="C160" s="336"/>
      <c r="D160" s="321"/>
      <c r="E160" s="321"/>
    </row>
    <row r="161" spans="1:5" ht="12.75">
      <c r="A161" s="321"/>
      <c r="B161" s="321"/>
      <c r="C161" s="336"/>
      <c r="D161" s="321"/>
      <c r="E161" s="321"/>
    </row>
    <row r="162" spans="1:5" ht="12.75">
      <c r="A162" s="321"/>
      <c r="B162" s="321"/>
      <c r="C162" s="336"/>
      <c r="D162" s="321"/>
      <c r="E162" s="321"/>
    </row>
    <row r="163" spans="1:5" ht="12.75">
      <c r="A163" s="321"/>
      <c r="B163" s="321"/>
      <c r="C163" s="336"/>
      <c r="D163" s="321"/>
      <c r="E163" s="321"/>
    </row>
    <row r="164" spans="1:3" ht="12.75">
      <c r="A164" s="321"/>
      <c r="B164" s="321"/>
      <c r="C164" s="336"/>
    </row>
    <row r="165" spans="1:3" ht="12.75">
      <c r="A165" s="321"/>
      <c r="B165" s="321"/>
      <c r="C165" s="336"/>
    </row>
    <row r="166" spans="1:3" ht="12.75">
      <c r="A166" s="321"/>
      <c r="B166" s="321"/>
      <c r="C166" s="336"/>
    </row>
    <row r="167" spans="1:3" ht="12.75">
      <c r="A167" s="321"/>
      <c r="B167" s="321"/>
      <c r="C167" s="336"/>
    </row>
    <row r="168" spans="1:3" ht="12.75">
      <c r="A168" s="321"/>
      <c r="B168" s="321"/>
      <c r="C168" s="336"/>
    </row>
    <row r="169" spans="1:3" ht="12.75">
      <c r="A169" s="321"/>
      <c r="B169" s="321"/>
      <c r="C169" s="336"/>
    </row>
    <row r="170" spans="1:3" ht="12.75">
      <c r="A170" s="321"/>
      <c r="B170" s="321"/>
      <c r="C170" s="336"/>
    </row>
    <row r="171" spans="1:3" ht="12.75">
      <c r="A171" s="321"/>
      <c r="B171" s="321"/>
      <c r="C171" s="336"/>
    </row>
    <row r="172" spans="1:5" ht="12.75">
      <c r="A172" s="321"/>
      <c r="B172" s="321"/>
      <c r="C172" s="336"/>
      <c r="D172" s="321"/>
      <c r="E172" s="321"/>
    </row>
    <row r="173" spans="1:5" ht="12.75">
      <c r="A173" s="321"/>
      <c r="B173" s="321"/>
      <c r="C173" s="336"/>
      <c r="D173" s="321"/>
      <c r="E173" s="321"/>
    </row>
    <row r="174" spans="1:5" ht="12.75">
      <c r="A174" s="321"/>
      <c r="B174" s="321"/>
      <c r="C174" s="336"/>
      <c r="D174" s="321"/>
      <c r="E174" s="321"/>
    </row>
    <row r="175" spans="1:5" ht="12.75">
      <c r="A175" s="321"/>
      <c r="B175" s="321"/>
      <c r="C175" s="336"/>
      <c r="D175" s="321"/>
      <c r="E175" s="321"/>
    </row>
    <row r="176" spans="1:5" ht="12.75">
      <c r="A176" s="321"/>
      <c r="B176" s="321"/>
      <c r="C176" s="336"/>
      <c r="D176" s="321"/>
      <c r="E176" s="321"/>
    </row>
    <row r="177" spans="1:5" ht="12.75">
      <c r="A177" s="321"/>
      <c r="B177" s="321"/>
      <c r="C177" s="336"/>
      <c r="D177" s="321"/>
      <c r="E177" s="321"/>
    </row>
    <row r="178" spans="1:5" ht="12.75">
      <c r="A178" s="321"/>
      <c r="B178" s="321"/>
      <c r="C178" s="336"/>
      <c r="D178" s="321"/>
      <c r="E178" s="321"/>
    </row>
    <row r="179" spans="1:5" ht="12.75">
      <c r="A179" s="321"/>
      <c r="B179" s="321"/>
      <c r="C179" s="336"/>
      <c r="D179" s="321"/>
      <c r="E179" s="321"/>
    </row>
    <row r="180" spans="1:5" ht="12.75">
      <c r="A180" s="321"/>
      <c r="B180" s="321"/>
      <c r="C180" s="336"/>
      <c r="D180" s="321"/>
      <c r="E180" s="321"/>
    </row>
    <row r="181" spans="1:5" ht="12.75">
      <c r="A181" s="321"/>
      <c r="B181" s="321"/>
      <c r="C181" s="336"/>
      <c r="D181" s="321"/>
      <c r="E181" s="321"/>
    </row>
    <row r="182" spans="1:5" ht="12.75">
      <c r="A182" s="321"/>
      <c r="B182" s="321"/>
      <c r="C182" s="336"/>
      <c r="D182" s="321"/>
      <c r="E182" s="321"/>
    </row>
    <row r="183" spans="1:5" ht="12.75">
      <c r="A183" s="321"/>
      <c r="B183" s="321"/>
      <c r="C183" s="336"/>
      <c r="D183" s="321"/>
      <c r="E183" s="321"/>
    </row>
    <row r="184" spans="1:5" ht="12.75">
      <c r="A184" s="321"/>
      <c r="B184" s="321"/>
      <c r="C184" s="336"/>
      <c r="D184" s="321"/>
      <c r="E184" s="321"/>
    </row>
    <row r="185" spans="1:5" ht="12.75">
      <c r="A185" s="321"/>
      <c r="B185" s="321"/>
      <c r="C185" s="336"/>
      <c r="D185" s="321"/>
      <c r="E185" s="321"/>
    </row>
    <row r="186" spans="1:5" ht="12.75">
      <c r="A186" s="321"/>
      <c r="B186" s="321"/>
      <c r="C186" s="336"/>
      <c r="D186" s="321"/>
      <c r="E186" s="321"/>
    </row>
    <row r="187" spans="1:5" ht="12.75">
      <c r="A187" s="321"/>
      <c r="B187" s="321"/>
      <c r="C187" s="336"/>
      <c r="D187" s="321"/>
      <c r="E187" s="321"/>
    </row>
    <row r="188" spans="1:5" ht="12.75">
      <c r="A188" s="321"/>
      <c r="B188" s="321"/>
      <c r="C188" s="336"/>
      <c r="D188" s="321"/>
      <c r="E188" s="321"/>
    </row>
    <row r="189" spans="1:5" ht="12.75">
      <c r="A189" s="321"/>
      <c r="B189" s="321"/>
      <c r="C189" s="336"/>
      <c r="D189" s="321"/>
      <c r="E189" s="321"/>
    </row>
    <row r="190" spans="1:5" ht="12.75">
      <c r="A190" s="321"/>
      <c r="B190" s="321"/>
      <c r="C190" s="336"/>
      <c r="D190" s="321"/>
      <c r="E190" s="321"/>
    </row>
    <row r="191" spans="1:5" ht="12.75">
      <c r="A191" s="321"/>
      <c r="B191" s="321"/>
      <c r="C191" s="336"/>
      <c r="D191" s="321"/>
      <c r="E191" s="321"/>
    </row>
    <row r="192" spans="1:5" ht="12.75">
      <c r="A192" s="321"/>
      <c r="B192" s="321"/>
      <c r="C192" s="336"/>
      <c r="D192" s="321"/>
      <c r="E192" s="321"/>
    </row>
    <row r="193" spans="1:5" ht="12.75">
      <c r="A193" s="321"/>
      <c r="B193" s="321"/>
      <c r="C193" s="336"/>
      <c r="D193" s="321"/>
      <c r="E193" s="321"/>
    </row>
    <row r="194" spans="1:5" ht="12.75">
      <c r="A194" s="321"/>
      <c r="B194" s="321"/>
      <c r="C194" s="336"/>
      <c r="D194" s="321"/>
      <c r="E194" s="321"/>
    </row>
    <row r="195" spans="1:5" ht="12.75">
      <c r="A195" s="321"/>
      <c r="B195" s="321"/>
      <c r="C195" s="336"/>
      <c r="D195" s="321"/>
      <c r="E195" s="321"/>
    </row>
    <row r="196" spans="1:5" ht="12.75">
      <c r="A196" s="321"/>
      <c r="B196" s="321"/>
      <c r="C196" s="336"/>
      <c r="D196" s="321"/>
      <c r="E196" s="321"/>
    </row>
    <row r="197" spans="1:5" ht="12.75">
      <c r="A197" s="321"/>
      <c r="B197" s="321"/>
      <c r="C197" s="336"/>
      <c r="D197" s="321"/>
      <c r="E197" s="321"/>
    </row>
    <row r="198" spans="1:5" ht="12.75">
      <c r="A198" s="321"/>
      <c r="B198" s="321"/>
      <c r="C198" s="336"/>
      <c r="D198" s="321"/>
      <c r="E198" s="321"/>
    </row>
    <row r="199" spans="1:5" ht="12.75">
      <c r="A199" s="321"/>
      <c r="B199" s="321"/>
      <c r="C199" s="336"/>
      <c r="D199" s="321"/>
      <c r="E199" s="321"/>
    </row>
    <row r="200" spans="1:5" ht="12.75">
      <c r="A200" s="321"/>
      <c r="B200" s="321"/>
      <c r="C200" s="336"/>
      <c r="D200" s="321"/>
      <c r="E200" s="321"/>
    </row>
    <row r="201" spans="1:5" ht="12.75">
      <c r="A201" s="321"/>
      <c r="B201" s="321"/>
      <c r="C201" s="336"/>
      <c r="D201" s="321"/>
      <c r="E201" s="321"/>
    </row>
    <row r="202" spans="1:5" ht="12.75">
      <c r="A202" s="321"/>
      <c r="B202" s="321"/>
      <c r="C202" s="336"/>
      <c r="D202" s="321"/>
      <c r="E202" s="321"/>
    </row>
    <row r="203" spans="1:5" ht="12.75">
      <c r="A203" s="321"/>
      <c r="B203" s="321"/>
      <c r="C203" s="336"/>
      <c r="D203" s="321"/>
      <c r="E203" s="321"/>
    </row>
    <row r="204" spans="1:5" ht="12.75">
      <c r="A204" s="321"/>
      <c r="B204" s="321"/>
      <c r="C204" s="336"/>
      <c r="D204" s="321"/>
      <c r="E204" s="321"/>
    </row>
    <row r="205" spans="1:5" ht="12.75">
      <c r="A205" s="321"/>
      <c r="B205" s="321"/>
      <c r="C205" s="336"/>
      <c r="D205" s="321"/>
      <c r="E205" s="321"/>
    </row>
    <row r="206" spans="1:5" ht="12.75">
      <c r="A206" s="321"/>
      <c r="B206" s="321"/>
      <c r="C206" s="336"/>
      <c r="D206" s="321"/>
      <c r="E206" s="321"/>
    </row>
    <row r="207" spans="1:5" ht="12.75">
      <c r="A207" s="321"/>
      <c r="B207" s="321"/>
      <c r="C207" s="336"/>
      <c r="D207" s="321"/>
      <c r="E207" s="321"/>
    </row>
    <row r="208" spans="1:5" ht="12.75">
      <c r="A208" s="321"/>
      <c r="B208" s="321"/>
      <c r="C208" s="336"/>
      <c r="D208" s="321"/>
      <c r="E208" s="321"/>
    </row>
    <row r="209" spans="1:5" ht="12.75">
      <c r="A209" s="321"/>
      <c r="B209" s="321"/>
      <c r="C209" s="336"/>
      <c r="D209" s="321"/>
      <c r="E209" s="321"/>
    </row>
    <row r="210" spans="1:5" ht="12.75">
      <c r="A210" s="321"/>
      <c r="B210" s="321"/>
      <c r="C210" s="336"/>
      <c r="D210" s="321"/>
      <c r="E210" s="321"/>
    </row>
    <row r="211" spans="1:5" ht="12.75">
      <c r="A211" s="321"/>
      <c r="B211" s="321"/>
      <c r="C211" s="336"/>
      <c r="D211" s="321"/>
      <c r="E211" s="321"/>
    </row>
    <row r="212" spans="1:5" ht="12.75">
      <c r="A212" s="321"/>
      <c r="B212" s="321"/>
      <c r="C212" s="336"/>
      <c r="D212" s="321"/>
      <c r="E212" s="321"/>
    </row>
    <row r="213" spans="1:5" ht="12.75">
      <c r="A213" s="321"/>
      <c r="B213" s="321"/>
      <c r="C213" s="336"/>
      <c r="D213" s="321"/>
      <c r="E213" s="321"/>
    </row>
    <row r="214" spans="1:5" ht="12.75">
      <c r="A214" s="321"/>
      <c r="B214" s="321"/>
      <c r="C214" s="336"/>
      <c r="D214" s="321"/>
      <c r="E214" s="321"/>
    </row>
    <row r="215" spans="1:5" ht="12.75">
      <c r="A215" s="321"/>
      <c r="B215" s="321"/>
      <c r="C215" s="336"/>
      <c r="D215" s="321"/>
      <c r="E215" s="321"/>
    </row>
    <row r="216" spans="1:5" ht="12.75">
      <c r="A216" s="321"/>
      <c r="B216" s="321"/>
      <c r="C216" s="336"/>
      <c r="D216" s="321"/>
      <c r="E216" s="321"/>
    </row>
    <row r="217" spans="1:5" ht="12.75">
      <c r="A217" s="321"/>
      <c r="B217" s="321"/>
      <c r="C217" s="336"/>
      <c r="D217" s="321"/>
      <c r="E217" s="321"/>
    </row>
    <row r="218" spans="1:5" ht="12.75">
      <c r="A218" s="321"/>
      <c r="B218" s="321"/>
      <c r="C218" s="336"/>
      <c r="D218" s="321"/>
      <c r="E218" s="321"/>
    </row>
    <row r="219" spans="1:5" ht="12.75">
      <c r="A219" s="321"/>
      <c r="B219" s="321"/>
      <c r="C219" s="336"/>
      <c r="D219" s="321"/>
      <c r="E219" s="321"/>
    </row>
    <row r="220" spans="1:5" ht="12.75">
      <c r="A220" s="321"/>
      <c r="B220" s="321"/>
      <c r="C220" s="336"/>
      <c r="D220" s="321"/>
      <c r="E220" s="321"/>
    </row>
    <row r="221" spans="1:5" ht="12.75">
      <c r="A221" s="321"/>
      <c r="B221" s="321"/>
      <c r="C221" s="336"/>
      <c r="D221" s="321"/>
      <c r="E221" s="321"/>
    </row>
    <row r="222" spans="1:5" ht="12.75">
      <c r="A222" s="321"/>
      <c r="B222" s="321"/>
      <c r="C222" s="336"/>
      <c r="D222" s="321"/>
      <c r="E222" s="321"/>
    </row>
    <row r="223" spans="1:5" ht="12.75">
      <c r="A223" s="321"/>
      <c r="B223" s="321"/>
      <c r="C223" s="336"/>
      <c r="D223" s="321"/>
      <c r="E223" s="321"/>
    </row>
    <row r="224" spans="1:5" ht="12.75">
      <c r="A224" s="321"/>
      <c r="B224" s="321"/>
      <c r="C224" s="336"/>
      <c r="D224" s="321"/>
      <c r="E224" s="321"/>
    </row>
    <row r="225" spans="1:5" ht="12.75">
      <c r="A225" s="321"/>
      <c r="B225" s="321"/>
      <c r="C225" s="336"/>
      <c r="D225" s="321"/>
      <c r="E225" s="321"/>
    </row>
    <row r="226" spans="1:5" ht="12.75">
      <c r="A226" s="321"/>
      <c r="B226" s="321"/>
      <c r="C226" s="336"/>
      <c r="D226" s="321"/>
      <c r="E226" s="321"/>
    </row>
    <row r="227" spans="1:5" ht="12.75">
      <c r="A227" s="321"/>
      <c r="B227" s="321"/>
      <c r="C227" s="336"/>
      <c r="D227" s="321"/>
      <c r="E227" s="321"/>
    </row>
    <row r="228" spans="1:5" ht="12.75">
      <c r="A228" s="321"/>
      <c r="B228" s="321"/>
      <c r="C228" s="336"/>
      <c r="D228" s="321"/>
      <c r="E228" s="321"/>
    </row>
    <row r="229" spans="1:5" ht="12.75">
      <c r="A229" s="321"/>
      <c r="B229" s="321"/>
      <c r="C229" s="336"/>
      <c r="D229" s="321"/>
      <c r="E229" s="321"/>
    </row>
    <row r="230" spans="1:5" ht="12.75">
      <c r="A230" s="321"/>
      <c r="B230" s="321"/>
      <c r="C230" s="336"/>
      <c r="D230" s="321"/>
      <c r="E230" s="321"/>
    </row>
    <row r="231" spans="1:5" ht="12.75">
      <c r="A231" s="321"/>
      <c r="B231" s="321"/>
      <c r="C231" s="336"/>
      <c r="D231" s="321"/>
      <c r="E231" s="321"/>
    </row>
    <row r="232" spans="1:5" ht="12.75">
      <c r="A232" s="321"/>
      <c r="B232" s="321"/>
      <c r="C232" s="336"/>
      <c r="D232" s="321"/>
      <c r="E232" s="321"/>
    </row>
    <row r="233" spans="1:5" ht="12.75">
      <c r="A233" s="321"/>
      <c r="B233" s="321"/>
      <c r="C233" s="336"/>
      <c r="D233" s="321"/>
      <c r="E233" s="321"/>
    </row>
    <row r="234" spans="1:5" ht="12.75">
      <c r="A234" s="321"/>
      <c r="B234" s="321"/>
      <c r="C234" s="336"/>
      <c r="D234" s="321"/>
      <c r="E234" s="321"/>
    </row>
    <row r="235" spans="1:5" ht="12.75">
      <c r="A235" s="321"/>
      <c r="B235" s="321"/>
      <c r="C235" s="336"/>
      <c r="D235" s="321"/>
      <c r="E235" s="321"/>
    </row>
    <row r="236" spans="1:5" ht="12.75">
      <c r="A236" s="321"/>
      <c r="B236" s="321"/>
      <c r="C236" s="336"/>
      <c r="D236" s="321"/>
      <c r="E236" s="321"/>
    </row>
    <row r="237" spans="1:5" ht="12.75">
      <c r="A237" s="321"/>
      <c r="B237" s="321"/>
      <c r="C237" s="336"/>
      <c r="D237" s="321"/>
      <c r="E237" s="321"/>
    </row>
    <row r="238" spans="1:5" ht="12.75">
      <c r="A238" s="321"/>
      <c r="B238" s="321"/>
      <c r="C238" s="336"/>
      <c r="D238" s="321"/>
      <c r="E238" s="321"/>
    </row>
    <row r="239" spans="1:5" ht="12.75">
      <c r="A239" s="321"/>
      <c r="B239" s="321"/>
      <c r="C239" s="336"/>
      <c r="D239" s="321"/>
      <c r="E239" s="321"/>
    </row>
    <row r="240" spans="1:5" ht="12.75">
      <c r="A240" s="321"/>
      <c r="B240" s="321"/>
      <c r="C240" s="336"/>
      <c r="D240" s="321"/>
      <c r="E240" s="321"/>
    </row>
    <row r="241" spans="1:5" ht="12.75">
      <c r="A241" s="321"/>
      <c r="B241" s="321"/>
      <c r="C241" s="336"/>
      <c r="D241" s="321"/>
      <c r="E241" s="321"/>
    </row>
    <row r="242" spans="1:5" ht="12.75">
      <c r="A242" s="321"/>
      <c r="B242" s="321"/>
      <c r="C242" s="336"/>
      <c r="D242" s="321"/>
      <c r="E242" s="321"/>
    </row>
    <row r="243" spans="1:5" ht="12.75">
      <c r="A243" s="321"/>
      <c r="B243" s="321"/>
      <c r="C243" s="336"/>
      <c r="D243" s="321"/>
      <c r="E243" s="321"/>
    </row>
    <row r="244" spans="1:5" ht="12.75">
      <c r="A244" s="321"/>
      <c r="B244" s="321"/>
      <c r="C244" s="336"/>
      <c r="D244" s="321"/>
      <c r="E244" s="321"/>
    </row>
    <row r="245" spans="1:5" ht="12.75">
      <c r="A245" s="321"/>
      <c r="B245" s="321"/>
      <c r="C245" s="336"/>
      <c r="D245" s="321"/>
      <c r="E245" s="321"/>
    </row>
    <row r="246" spans="1:5" ht="12.75">
      <c r="A246" s="321"/>
      <c r="B246" s="321"/>
      <c r="C246" s="336"/>
      <c r="D246" s="321"/>
      <c r="E246" s="321"/>
    </row>
    <row r="247" spans="1:5" ht="12.75">
      <c r="A247" s="321"/>
      <c r="B247" s="321"/>
      <c r="C247" s="336"/>
      <c r="D247" s="321"/>
      <c r="E247" s="321"/>
    </row>
    <row r="248" spans="1:5" ht="12.75">
      <c r="A248" s="321"/>
      <c r="B248" s="321"/>
      <c r="C248" s="336"/>
      <c r="D248" s="321"/>
      <c r="E248" s="321"/>
    </row>
    <row r="249" spans="1:5" ht="12.75">
      <c r="A249" s="321"/>
      <c r="B249" s="321"/>
      <c r="C249" s="336"/>
      <c r="D249" s="321"/>
      <c r="E249" s="321"/>
    </row>
    <row r="250" spans="1:5" ht="12.75">
      <c r="A250" s="321"/>
      <c r="B250" s="321"/>
      <c r="C250" s="336"/>
      <c r="D250" s="321"/>
      <c r="E250" s="321"/>
    </row>
    <row r="251" spans="1:5" ht="12.75">
      <c r="A251" s="321"/>
      <c r="B251" s="321"/>
      <c r="C251" s="336"/>
      <c r="D251" s="321"/>
      <c r="E251" s="321"/>
    </row>
    <row r="252" spans="1:5" ht="12.75">
      <c r="A252" s="321"/>
      <c r="B252" s="321"/>
      <c r="C252" s="336"/>
      <c r="D252" s="321"/>
      <c r="E252" s="321"/>
    </row>
    <row r="253" spans="1:5" ht="12.75">
      <c r="A253" s="321"/>
      <c r="B253" s="321"/>
      <c r="C253" s="336"/>
      <c r="D253" s="321"/>
      <c r="E253" s="321"/>
    </row>
    <row r="254" spans="1:5" ht="12.75">
      <c r="A254" s="321"/>
      <c r="B254" s="321"/>
      <c r="C254" s="336"/>
      <c r="D254" s="321"/>
      <c r="E254" s="321"/>
    </row>
    <row r="255" spans="1:5" ht="12.75">
      <c r="A255" s="321"/>
      <c r="B255" s="321"/>
      <c r="C255" s="336"/>
      <c r="D255" s="321"/>
      <c r="E255" s="321"/>
    </row>
    <row r="256" spans="1:5" ht="12.75">
      <c r="A256" s="321"/>
      <c r="B256" s="321"/>
      <c r="C256" s="336"/>
      <c r="D256" s="321"/>
      <c r="E256" s="321"/>
    </row>
    <row r="257" spans="1:5" ht="12.75">
      <c r="A257" s="321"/>
      <c r="B257" s="321"/>
      <c r="C257" s="336"/>
      <c r="D257" s="321"/>
      <c r="E257" s="321"/>
    </row>
    <row r="258" spans="1:5" ht="12.75">
      <c r="A258" s="321"/>
      <c r="B258" s="321"/>
      <c r="C258" s="336"/>
      <c r="D258" s="321"/>
      <c r="E258" s="321"/>
    </row>
    <row r="259" spans="1:5" ht="12.75">
      <c r="A259" s="321"/>
      <c r="B259" s="321"/>
      <c r="C259" s="336"/>
      <c r="D259" s="321"/>
      <c r="E259" s="321"/>
    </row>
    <row r="260" spans="1:5" ht="12.75">
      <c r="A260" s="321"/>
      <c r="B260" s="321"/>
      <c r="C260" s="336"/>
      <c r="D260" s="321"/>
      <c r="E260" s="321"/>
    </row>
    <row r="261" spans="1:5" ht="12.75">
      <c r="A261" s="321"/>
      <c r="B261" s="321"/>
      <c r="C261" s="336"/>
      <c r="D261" s="321"/>
      <c r="E261" s="321"/>
    </row>
    <row r="262" spans="1:5" ht="12.75">
      <c r="A262" s="321"/>
      <c r="B262" s="321"/>
      <c r="C262" s="336"/>
      <c r="D262" s="321"/>
      <c r="E262" s="321"/>
    </row>
    <row r="263" spans="1:5" ht="12.75">
      <c r="A263" s="321"/>
      <c r="B263" s="321"/>
      <c r="C263" s="336"/>
      <c r="D263" s="321"/>
      <c r="E263" s="321"/>
    </row>
    <row r="264" spans="1:5" ht="12.75">
      <c r="A264" s="321"/>
      <c r="B264" s="321"/>
      <c r="C264" s="336"/>
      <c r="D264" s="321"/>
      <c r="E264" s="321"/>
    </row>
    <row r="265" spans="1:5" ht="12.75">
      <c r="A265" s="321"/>
      <c r="B265" s="321"/>
      <c r="C265" s="336"/>
      <c r="D265" s="321"/>
      <c r="E265" s="321"/>
    </row>
    <row r="266" spans="1:5" ht="12.75">
      <c r="A266" s="321"/>
      <c r="B266" s="321"/>
      <c r="C266" s="336"/>
      <c r="D266" s="321"/>
      <c r="E266" s="321"/>
    </row>
    <row r="267" spans="1:5" ht="12.75">
      <c r="A267" s="321"/>
      <c r="B267" s="321"/>
      <c r="C267" s="336"/>
      <c r="D267" s="321"/>
      <c r="E267" s="321"/>
    </row>
    <row r="268" spans="1:5" ht="12.75">
      <c r="A268" s="321"/>
      <c r="B268" s="321"/>
      <c r="C268" s="336"/>
      <c r="D268" s="321"/>
      <c r="E268" s="321"/>
    </row>
    <row r="269" spans="1:5" ht="12.75">
      <c r="A269" s="321"/>
      <c r="B269" s="321"/>
      <c r="C269" s="336"/>
      <c r="D269" s="321"/>
      <c r="E269" s="321"/>
    </row>
    <row r="270" spans="1:5" ht="12.75">
      <c r="A270" s="321"/>
      <c r="B270" s="321"/>
      <c r="C270" s="336"/>
      <c r="D270" s="321"/>
      <c r="E270" s="321"/>
    </row>
    <row r="271" spans="1:5" ht="12.75">
      <c r="A271" s="321"/>
      <c r="B271" s="321"/>
      <c r="C271" s="336"/>
      <c r="D271" s="321"/>
      <c r="E271" s="321"/>
    </row>
    <row r="272" spans="1:5" ht="12.75">
      <c r="A272" s="321"/>
      <c r="B272" s="321"/>
      <c r="C272" s="336"/>
      <c r="D272" s="321"/>
      <c r="E272" s="321"/>
    </row>
    <row r="273" spans="1:5" ht="12.75">
      <c r="A273" s="321"/>
      <c r="B273" s="321"/>
      <c r="C273" s="336"/>
      <c r="D273" s="321"/>
      <c r="E273" s="321"/>
    </row>
    <row r="274" spans="1:5" ht="12.75">
      <c r="A274" s="321"/>
      <c r="B274" s="321"/>
      <c r="C274" s="336"/>
      <c r="D274" s="321"/>
      <c r="E274" s="321"/>
    </row>
    <row r="275" spans="1:5" ht="12.75">
      <c r="A275" s="321"/>
      <c r="B275" s="321"/>
      <c r="C275" s="336"/>
      <c r="D275" s="321"/>
      <c r="E275" s="321"/>
    </row>
    <row r="276" spans="1:5" ht="12.75">
      <c r="A276" s="321"/>
      <c r="B276" s="321"/>
      <c r="C276" s="336"/>
      <c r="D276" s="321"/>
      <c r="E276" s="321"/>
    </row>
    <row r="277" spans="1:5" ht="12.75">
      <c r="A277" s="321"/>
      <c r="B277" s="321"/>
      <c r="C277" s="336"/>
      <c r="D277" s="321"/>
      <c r="E277" s="321"/>
    </row>
    <row r="278" spans="1:5" ht="12.75">
      <c r="A278" s="321"/>
      <c r="B278" s="321"/>
      <c r="C278" s="336"/>
      <c r="D278" s="321"/>
      <c r="E278" s="321"/>
    </row>
    <row r="279" spans="1:5" ht="12.75">
      <c r="A279" s="321"/>
      <c r="B279" s="321"/>
      <c r="C279" s="336"/>
      <c r="D279" s="321"/>
      <c r="E279" s="321"/>
    </row>
    <row r="280" spans="1:5" ht="12.75">
      <c r="A280" s="321"/>
      <c r="B280" s="321"/>
      <c r="C280" s="336"/>
      <c r="D280" s="321"/>
      <c r="E280" s="321"/>
    </row>
    <row r="281" spans="1:5" ht="12.75">
      <c r="A281" s="321"/>
      <c r="B281" s="321"/>
      <c r="C281" s="336"/>
      <c r="D281" s="321"/>
      <c r="E281" s="321"/>
    </row>
    <row r="282" spans="1:5" ht="12.75">
      <c r="A282" s="321"/>
      <c r="B282" s="321"/>
      <c r="C282" s="336"/>
      <c r="D282" s="321"/>
      <c r="E282" s="321"/>
    </row>
    <row r="283" spans="1:5" ht="12.75">
      <c r="A283" s="321"/>
      <c r="B283" s="321"/>
      <c r="C283" s="336"/>
      <c r="D283" s="321"/>
      <c r="E283" s="321"/>
    </row>
    <row r="284" spans="1:5" ht="12.75">
      <c r="A284" s="321"/>
      <c r="B284" s="321"/>
      <c r="C284" s="336"/>
      <c r="D284" s="321"/>
      <c r="E284" s="321"/>
    </row>
    <row r="285" spans="1:5" ht="12.75">
      <c r="A285" s="321"/>
      <c r="B285" s="321"/>
      <c r="C285" s="336"/>
      <c r="D285" s="321"/>
      <c r="E285" s="321"/>
    </row>
    <row r="286" spans="1:5" ht="12.75">
      <c r="A286" s="321"/>
      <c r="B286" s="321"/>
      <c r="C286" s="336"/>
      <c r="D286" s="321"/>
      <c r="E286" s="321"/>
    </row>
    <row r="287" spans="1:5" ht="12.75">
      <c r="A287" s="321"/>
      <c r="B287" s="321"/>
      <c r="C287" s="336"/>
      <c r="D287" s="321"/>
      <c r="E287" s="321"/>
    </row>
    <row r="288" spans="1:5" ht="12.75">
      <c r="A288" s="321"/>
      <c r="B288" s="321"/>
      <c r="C288" s="336"/>
      <c r="D288" s="321"/>
      <c r="E288" s="321"/>
    </row>
    <row r="289" spans="1:5" ht="12.75">
      <c r="A289" s="321"/>
      <c r="B289" s="321"/>
      <c r="C289" s="336"/>
      <c r="D289" s="321"/>
      <c r="E289" s="321"/>
    </row>
    <row r="290" spans="1:5" ht="12.75">
      <c r="A290" s="321"/>
      <c r="B290" s="321"/>
      <c r="C290" s="336"/>
      <c r="D290" s="321"/>
      <c r="E290" s="321"/>
    </row>
    <row r="291" spans="1:5" ht="12.75">
      <c r="A291" s="321"/>
      <c r="B291" s="321"/>
      <c r="C291" s="336"/>
      <c r="D291" s="321"/>
      <c r="E291" s="321"/>
    </row>
    <row r="292" spans="1:5" ht="12.75">
      <c r="A292" s="321"/>
      <c r="B292" s="321"/>
      <c r="C292" s="336"/>
      <c r="D292" s="321"/>
      <c r="E292" s="321"/>
    </row>
    <row r="293" spans="1:5" ht="12.75">
      <c r="A293" s="321"/>
      <c r="B293" s="321"/>
      <c r="C293" s="336"/>
      <c r="D293" s="321"/>
      <c r="E293" s="321"/>
    </row>
    <row r="294" spans="1:5" ht="12.75">
      <c r="A294" s="321"/>
      <c r="B294" s="321"/>
      <c r="C294" s="336"/>
      <c r="D294" s="321"/>
      <c r="E294" s="321"/>
    </row>
    <row r="295" spans="1:5" ht="12.75">
      <c r="A295" s="321"/>
      <c r="B295" s="321"/>
      <c r="C295" s="336"/>
      <c r="D295" s="321"/>
      <c r="E295" s="321"/>
    </row>
    <row r="296" spans="1:5" ht="12.75">
      <c r="A296" s="321"/>
      <c r="B296" s="321"/>
      <c r="C296" s="336"/>
      <c r="D296" s="321"/>
      <c r="E296" s="321"/>
    </row>
    <row r="297" spans="1:5" ht="12.75">
      <c r="A297" s="321"/>
      <c r="B297" s="321"/>
      <c r="C297" s="336"/>
      <c r="D297" s="321"/>
      <c r="E297" s="321"/>
    </row>
    <row r="298" spans="1:5" ht="12.75">
      <c r="A298" s="321"/>
      <c r="B298" s="321"/>
      <c r="C298" s="336"/>
      <c r="D298" s="321"/>
      <c r="E298" s="321"/>
    </row>
    <row r="299" spans="1:5" ht="12.75">
      <c r="A299" s="321"/>
      <c r="B299" s="321"/>
      <c r="C299" s="336"/>
      <c r="D299" s="321"/>
      <c r="E299" s="321"/>
    </row>
    <row r="300" spans="1:5" ht="12.75">
      <c r="A300" s="321"/>
      <c r="B300" s="321"/>
      <c r="C300" s="336"/>
      <c r="D300" s="321"/>
      <c r="E300" s="321"/>
    </row>
    <row r="301" spans="1:5" ht="12.75">
      <c r="A301" s="321"/>
      <c r="B301" s="321"/>
      <c r="C301" s="336"/>
      <c r="D301" s="321"/>
      <c r="E301" s="321"/>
    </row>
    <row r="302" spans="1:5" ht="12.75">
      <c r="A302" s="321"/>
      <c r="B302" s="321"/>
      <c r="C302" s="336"/>
      <c r="D302" s="321"/>
      <c r="E302" s="321"/>
    </row>
    <row r="303" spans="1:5" ht="12.75">
      <c r="A303" s="321"/>
      <c r="B303" s="321"/>
      <c r="C303" s="336"/>
      <c r="D303" s="321"/>
      <c r="E303" s="321"/>
    </row>
    <row r="304" spans="1:5" ht="12.75">
      <c r="A304" s="321"/>
      <c r="B304" s="321"/>
      <c r="C304" s="336"/>
      <c r="D304" s="321"/>
      <c r="E304" s="321"/>
    </row>
    <row r="305" spans="1:5" ht="12.75">
      <c r="A305" s="321"/>
      <c r="B305" s="321"/>
      <c r="C305" s="336"/>
      <c r="D305" s="321"/>
      <c r="E305" s="321"/>
    </row>
    <row r="306" spans="1:5" ht="12.75">
      <c r="A306" s="321"/>
      <c r="B306" s="321"/>
      <c r="C306" s="336"/>
      <c r="D306" s="321"/>
      <c r="E306" s="321"/>
    </row>
    <row r="307" spans="1:5" ht="12.75">
      <c r="A307" s="321"/>
      <c r="B307" s="321"/>
      <c r="C307" s="336"/>
      <c r="D307" s="321"/>
      <c r="E307" s="321"/>
    </row>
    <row r="308" spans="1:5" ht="12.75">
      <c r="A308" s="321"/>
      <c r="B308" s="321"/>
      <c r="C308" s="336"/>
      <c r="D308" s="321"/>
      <c r="E308" s="321"/>
    </row>
    <row r="309" spans="1:5" ht="12.75">
      <c r="A309" s="321"/>
      <c r="B309" s="321"/>
      <c r="C309" s="336"/>
      <c r="D309" s="321"/>
      <c r="E309" s="321"/>
    </row>
    <row r="310" spans="1:5" ht="12.75">
      <c r="A310" s="321"/>
      <c r="B310" s="321"/>
      <c r="C310" s="336"/>
      <c r="D310" s="321"/>
      <c r="E310" s="321"/>
    </row>
    <row r="311" spans="1:5" ht="12.75">
      <c r="A311" s="321"/>
      <c r="B311" s="321"/>
      <c r="C311" s="336"/>
      <c r="D311" s="321"/>
      <c r="E311" s="321"/>
    </row>
    <row r="312" spans="1:5" ht="12.75">
      <c r="A312" s="321"/>
      <c r="B312" s="321"/>
      <c r="C312" s="336"/>
      <c r="D312" s="321"/>
      <c r="E312" s="321"/>
    </row>
    <row r="313" spans="1:5" ht="12.75">
      <c r="A313" s="321"/>
      <c r="B313" s="321"/>
      <c r="C313" s="336"/>
      <c r="D313" s="321"/>
      <c r="E313" s="321"/>
    </row>
    <row r="314" spans="1:5" ht="12.75">
      <c r="A314" s="321"/>
      <c r="B314" s="321"/>
      <c r="C314" s="336"/>
      <c r="D314" s="321"/>
      <c r="E314" s="321"/>
    </row>
    <row r="315" spans="1:5" ht="12.75">
      <c r="A315" s="321"/>
      <c r="B315" s="321"/>
      <c r="C315" s="336"/>
      <c r="D315" s="321"/>
      <c r="E315" s="321"/>
    </row>
    <row r="316" spans="1:5" ht="12.75">
      <c r="A316" s="321"/>
      <c r="B316" s="321"/>
      <c r="C316" s="336"/>
      <c r="D316" s="321"/>
      <c r="E316" s="321"/>
    </row>
    <row r="317" spans="1:5" ht="12.75">
      <c r="A317" s="321"/>
      <c r="B317" s="321"/>
      <c r="C317" s="336"/>
      <c r="D317" s="321"/>
      <c r="E317" s="321"/>
    </row>
    <row r="318" spans="1:5" ht="12.75">
      <c r="A318" s="321"/>
      <c r="B318" s="321"/>
      <c r="C318" s="336"/>
      <c r="D318" s="321"/>
      <c r="E318" s="321"/>
    </row>
    <row r="319" spans="1:5" ht="12.75">
      <c r="A319" s="321"/>
      <c r="B319" s="321"/>
      <c r="C319" s="336"/>
      <c r="D319" s="321"/>
      <c r="E319" s="321"/>
    </row>
    <row r="320" spans="1:5" ht="12.75">
      <c r="A320" s="321"/>
      <c r="B320" s="321"/>
      <c r="C320" s="336"/>
      <c r="D320" s="321"/>
      <c r="E320" s="321"/>
    </row>
    <row r="321" spans="1:5" ht="12.75">
      <c r="A321" s="321"/>
      <c r="B321" s="321"/>
      <c r="C321" s="336"/>
      <c r="D321" s="321"/>
      <c r="E321" s="321"/>
    </row>
    <row r="322" spans="1:5" ht="12.75">
      <c r="A322" s="321"/>
      <c r="B322" s="321"/>
      <c r="C322" s="336"/>
      <c r="D322" s="321"/>
      <c r="E322" s="321"/>
    </row>
    <row r="323" spans="1:5" ht="12.75">
      <c r="A323" s="321"/>
      <c r="B323" s="321"/>
      <c r="C323" s="336"/>
      <c r="D323" s="321"/>
      <c r="E323" s="321"/>
    </row>
    <row r="324" spans="1:5" ht="12.75">
      <c r="A324" s="321"/>
      <c r="B324" s="321"/>
      <c r="C324" s="336"/>
      <c r="D324" s="321"/>
      <c r="E324" s="321"/>
    </row>
    <row r="325" spans="1:5" ht="12.75">
      <c r="A325" s="321"/>
      <c r="B325" s="321"/>
      <c r="C325" s="336"/>
      <c r="D325" s="321"/>
      <c r="E325" s="321"/>
    </row>
    <row r="326" spans="1:5" ht="12.75">
      <c r="A326" s="321"/>
      <c r="B326" s="321"/>
      <c r="C326" s="336"/>
      <c r="D326" s="321"/>
      <c r="E326" s="321"/>
    </row>
    <row r="327" spans="1:5" ht="12.75">
      <c r="A327" s="321"/>
      <c r="B327" s="321"/>
      <c r="C327" s="336"/>
      <c r="D327" s="321"/>
      <c r="E327" s="321"/>
    </row>
    <row r="328" spans="1:5" ht="12.75">
      <c r="A328" s="321"/>
      <c r="B328" s="321"/>
      <c r="C328" s="336"/>
      <c r="D328" s="321"/>
      <c r="E328" s="321"/>
    </row>
    <row r="329" spans="1:5" ht="12.75">
      <c r="A329" s="321"/>
      <c r="B329" s="321"/>
      <c r="C329" s="336"/>
      <c r="D329" s="321"/>
      <c r="E329" s="321"/>
    </row>
    <row r="330" spans="1:5" ht="12.75">
      <c r="A330" s="321"/>
      <c r="B330" s="321"/>
      <c r="C330" s="336"/>
      <c r="D330" s="321"/>
      <c r="E330" s="321"/>
    </row>
    <row r="331" spans="1:5" ht="12.75">
      <c r="A331" s="321"/>
      <c r="B331" s="321"/>
      <c r="C331" s="336"/>
      <c r="D331" s="321"/>
      <c r="E331" s="321"/>
    </row>
    <row r="332" spans="1:5" ht="12.75">
      <c r="A332" s="321"/>
      <c r="B332" s="321"/>
      <c r="C332" s="336"/>
      <c r="D332" s="321"/>
      <c r="E332" s="321"/>
    </row>
  </sheetData>
  <sheetProtection/>
  <mergeCells count="11">
    <mergeCell ref="C106:C107"/>
    <mergeCell ref="C11:C20"/>
    <mergeCell ref="C102:C103"/>
    <mergeCell ref="C108:C109"/>
    <mergeCell ref="C2:D2"/>
    <mergeCell ref="C94:C96"/>
    <mergeCell ref="C97:C99"/>
    <mergeCell ref="C100:C101"/>
    <mergeCell ref="C91:C92"/>
    <mergeCell ref="C21:C53"/>
    <mergeCell ref="C62:C90"/>
  </mergeCells>
  <conditionalFormatting sqref="F10:F108">
    <cfRule type="expression" priority="1" dxfId="1" stopIfTrue="1">
      <formula>LEN(TRIM(OFERTA!F10))=0</formula>
    </cfRule>
    <cfRule type="cellIs" priority="2" dxfId="0" operator="equal" stopIfTrue="1">
      <formula>"""#"""</formula>
    </cfRule>
  </conditionalFormatting>
  <dataValidations count="1">
    <dataValidation type="custom" allowBlank="1" showInputMessage="1" showErrorMessage="1" errorTitle="Atenție !!!" error="Nu se acceptă decât valori întregi, sau caracterul #, la serviciile care NU se propun la contractare." sqref="F10:F108">
      <formula1>AND(OFERTA!F10=INT(OFERTA!F10),OFERTA!F10&gt;=0)</formula1>
    </dataValidation>
  </dataValidations>
  <printOptions horizontalCentered="1"/>
  <pageMargins left="0.19" right="0.09" top="0.62" bottom="0.29" header="0.21" footer="0.16"/>
  <pageSetup fitToHeight="3" fitToWidth="1" horizontalDpi="600" verticalDpi="600" orientation="portrait" paperSize="9" scale="69" r:id="rId1"/>
  <headerFooter alignWithMargins="0">
    <oddHeader>&amp;C&amp;"Arial,Bold"&amp;12&amp;UFISA  ANALIZE DE LABORATOR 
-&amp;A-</oddHeader>
    <oddFooter>&amp;Cpagina &amp;N / &amp;N</oddFooter>
  </headerFooter>
</worksheet>
</file>

<file path=xl/worksheets/sheet2.xml><?xml version="1.0" encoding="utf-8"?>
<worksheet xmlns="http://schemas.openxmlformats.org/spreadsheetml/2006/main" xmlns:r="http://schemas.openxmlformats.org/officeDocument/2006/relationships">
  <dimension ref="A1:H107"/>
  <sheetViews>
    <sheetView zoomScale="115" zoomScaleNormal="115" zoomScalePageLayoutView="0" workbookViewId="0" topLeftCell="A64">
      <selection activeCell="C1" sqref="C1:C2"/>
    </sheetView>
  </sheetViews>
  <sheetFormatPr defaultColWidth="8.8515625" defaultRowHeight="12.75"/>
  <cols>
    <col min="1" max="1" width="4.00390625" style="0" customWidth="1"/>
    <col min="2" max="2" width="17.8515625" style="0" customWidth="1"/>
    <col min="3" max="3" width="20.7109375" style="0" customWidth="1"/>
    <col min="5" max="5" width="8.8515625" style="77" customWidth="1"/>
    <col min="6" max="6" width="10.8515625" style="0" customWidth="1"/>
  </cols>
  <sheetData>
    <row r="1" spans="2:5" s="14" customFormat="1" ht="12.75">
      <c r="B1" s="14" t="s">
        <v>258</v>
      </c>
      <c r="E1" s="103"/>
    </row>
    <row r="2" spans="2:4" ht="12.75">
      <c r="B2" s="14"/>
      <c r="C2" s="14"/>
      <c r="D2" s="14"/>
    </row>
    <row r="3" spans="2:4" ht="12.75">
      <c r="B3" s="14" t="s">
        <v>187</v>
      </c>
      <c r="C3" s="14"/>
      <c r="D3" s="14"/>
    </row>
    <row r="4" spans="2:4" ht="12.75">
      <c r="B4" s="14"/>
      <c r="C4" s="14"/>
      <c r="D4" s="14"/>
    </row>
    <row r="5" spans="2:6" ht="13.5" thickBot="1">
      <c r="B5" s="14" t="s">
        <v>188</v>
      </c>
      <c r="C5" s="14"/>
      <c r="D5" s="14"/>
      <c r="F5" s="14" t="s">
        <v>173</v>
      </c>
    </row>
    <row r="6" spans="1:8" ht="13.5" thickBot="1">
      <c r="A6" s="67">
        <v>1</v>
      </c>
      <c r="B6" s="68" t="s">
        <v>189</v>
      </c>
      <c r="C6" s="68" t="s">
        <v>190</v>
      </c>
      <c r="D6" s="68"/>
      <c r="E6" s="78" t="s">
        <v>191</v>
      </c>
      <c r="F6" s="69">
        <f>'CAPACITATE TEHNICA - DETALIAT'!T7</f>
        <v>0</v>
      </c>
      <c r="G6" s="68"/>
      <c r="H6" s="70"/>
    </row>
    <row r="7" spans="1:8" ht="13.5" thickBot="1">
      <c r="A7" s="71"/>
      <c r="B7" s="1"/>
      <c r="C7" s="1"/>
      <c r="D7" s="1"/>
      <c r="E7" s="79"/>
      <c r="F7" s="1"/>
      <c r="G7" s="69">
        <f>F6</f>
        <v>0</v>
      </c>
      <c r="H7" s="72"/>
    </row>
    <row r="8" spans="1:8" ht="13.5" thickBot="1">
      <c r="A8" s="71"/>
      <c r="B8" s="1"/>
      <c r="C8" s="1"/>
      <c r="D8" s="1"/>
      <c r="E8" s="79"/>
      <c r="F8" s="1"/>
      <c r="G8" s="1"/>
      <c r="H8" s="72"/>
    </row>
    <row r="9" spans="1:8" ht="13.5" thickBot="1">
      <c r="A9" s="71"/>
      <c r="B9" s="1"/>
      <c r="C9" s="1"/>
      <c r="D9" s="1"/>
      <c r="E9" s="79" t="s">
        <v>192</v>
      </c>
      <c r="F9" s="69">
        <f>'CAPACITATE TEHNICA - DETALIAT'!T8</f>
        <v>0</v>
      </c>
      <c r="G9" s="1"/>
      <c r="H9" s="72"/>
    </row>
    <row r="10" spans="1:8" ht="13.5" thickBot="1">
      <c r="A10" s="71"/>
      <c r="B10" s="1"/>
      <c r="C10" s="1"/>
      <c r="D10" s="1"/>
      <c r="E10" s="79"/>
      <c r="F10" s="1"/>
      <c r="G10" s="69">
        <f>F9</f>
        <v>0</v>
      </c>
      <c r="H10" s="72"/>
    </row>
    <row r="11" spans="1:8" ht="13.5" thickBot="1">
      <c r="A11" s="71"/>
      <c r="B11" s="1"/>
      <c r="C11" s="1"/>
      <c r="D11" s="1"/>
      <c r="E11" s="79"/>
      <c r="F11" s="1"/>
      <c r="G11" s="1"/>
      <c r="H11" s="72"/>
    </row>
    <row r="12" spans="1:8" ht="13.5" thickBot="1">
      <c r="A12" s="71"/>
      <c r="B12" s="1"/>
      <c r="C12" s="1" t="s">
        <v>193</v>
      </c>
      <c r="D12" s="1"/>
      <c r="E12" s="79" t="s">
        <v>191</v>
      </c>
      <c r="F12" s="69">
        <f>'CAPACITATE TEHNICA - DETALIAT'!T9</f>
        <v>0</v>
      </c>
      <c r="G12" s="1"/>
      <c r="H12" s="72"/>
    </row>
    <row r="13" spans="1:8" ht="13.5" thickBot="1">
      <c r="A13" s="71"/>
      <c r="B13" s="1"/>
      <c r="C13" s="1"/>
      <c r="D13" s="1"/>
      <c r="E13" s="79"/>
      <c r="F13" s="1"/>
      <c r="G13" s="69">
        <f>F12</f>
        <v>0</v>
      </c>
      <c r="H13" s="72"/>
    </row>
    <row r="14" spans="1:8" ht="13.5" thickBot="1">
      <c r="A14" s="71"/>
      <c r="B14" s="1"/>
      <c r="C14" s="1"/>
      <c r="D14" s="1"/>
      <c r="E14" s="79"/>
      <c r="F14" s="1"/>
      <c r="G14" s="1"/>
      <c r="H14" s="72"/>
    </row>
    <row r="15" spans="1:8" ht="13.5" thickBot="1">
      <c r="A15" s="71"/>
      <c r="B15" s="1"/>
      <c r="C15" s="1"/>
      <c r="D15" s="1"/>
      <c r="E15" s="79" t="s">
        <v>192</v>
      </c>
      <c r="F15" s="69">
        <f>'CAPACITATE TEHNICA - DETALIAT'!T10</f>
        <v>0</v>
      </c>
      <c r="G15" s="1"/>
      <c r="H15" s="72"/>
    </row>
    <row r="16" spans="1:8" ht="13.5" thickBot="1">
      <c r="A16" s="71"/>
      <c r="B16" s="1"/>
      <c r="C16" s="1"/>
      <c r="D16" s="1"/>
      <c r="E16" s="79"/>
      <c r="F16" s="1"/>
      <c r="G16" s="69">
        <f>F15</f>
        <v>0</v>
      </c>
      <c r="H16" s="72"/>
    </row>
    <row r="17" spans="1:8" ht="13.5" thickBot="1">
      <c r="A17" s="71"/>
      <c r="B17" s="1"/>
      <c r="C17" s="1"/>
      <c r="D17" s="1"/>
      <c r="E17" s="79"/>
      <c r="F17" s="1"/>
      <c r="G17" s="1"/>
      <c r="H17" s="72"/>
    </row>
    <row r="18" spans="1:8" ht="13.5" thickBot="1">
      <c r="A18" s="71"/>
      <c r="B18" s="1"/>
      <c r="C18" s="1" t="s">
        <v>186</v>
      </c>
      <c r="D18" s="1"/>
      <c r="E18" s="79"/>
      <c r="F18" s="69">
        <f>'CAPACITATE TEHNICA - DETALIAT'!T11</f>
        <v>0</v>
      </c>
      <c r="G18" s="1"/>
      <c r="H18" s="72"/>
    </row>
    <row r="19" spans="1:8" ht="13.5" thickBot="1">
      <c r="A19" s="71"/>
      <c r="B19" s="1"/>
      <c r="C19" s="1"/>
      <c r="D19" s="1"/>
      <c r="E19" s="79"/>
      <c r="F19" s="1"/>
      <c r="G19" s="69">
        <f>F18</f>
        <v>0</v>
      </c>
      <c r="H19" s="72"/>
    </row>
    <row r="20" spans="1:8" ht="13.5" thickBot="1">
      <c r="A20" s="71"/>
      <c r="B20" s="1"/>
      <c r="C20" s="1"/>
      <c r="D20" s="1"/>
      <c r="E20" s="79"/>
      <c r="F20" s="1"/>
      <c r="G20" s="1"/>
      <c r="H20" s="72"/>
    </row>
    <row r="21" spans="1:8" ht="13.5" thickBot="1">
      <c r="A21" s="71"/>
      <c r="B21" s="1"/>
      <c r="C21" s="1" t="s">
        <v>227</v>
      </c>
      <c r="D21" s="1"/>
      <c r="E21" s="79"/>
      <c r="F21" s="69">
        <f>'CAPACITATE TEHNICA - DETALIAT'!T12</f>
        <v>0</v>
      </c>
      <c r="G21" s="1"/>
      <c r="H21" s="72"/>
    </row>
    <row r="22" spans="1:8" ht="13.5" thickBot="1">
      <c r="A22" s="71"/>
      <c r="B22" s="1"/>
      <c r="C22" s="1"/>
      <c r="D22" s="1"/>
      <c r="E22" s="79"/>
      <c r="F22" s="69">
        <f>'CAPACITATE TEHNICA - DETALIAT'!T13</f>
        <v>0</v>
      </c>
      <c r="G22" s="1"/>
      <c r="H22" s="72"/>
    </row>
    <row r="23" spans="1:8" ht="13.5" thickBot="1">
      <c r="A23" s="73"/>
      <c r="B23" s="74"/>
      <c r="C23" s="74"/>
      <c r="D23" s="74"/>
      <c r="E23" s="80"/>
      <c r="F23" s="74"/>
      <c r="G23" s="69">
        <f>F22+F21</f>
        <v>0</v>
      </c>
      <c r="H23" s="75"/>
    </row>
    <row r="24" ht="13.5" thickBot="1"/>
    <row r="25" spans="1:8" ht="13.5" thickBot="1">
      <c r="A25" s="67">
        <v>2</v>
      </c>
      <c r="B25" s="68" t="s">
        <v>194</v>
      </c>
      <c r="C25" s="68" t="s">
        <v>195</v>
      </c>
      <c r="D25" s="68"/>
      <c r="E25" s="78"/>
      <c r="F25" s="69">
        <f>'CAPACITATE TEHNICA - DETALIAT'!T14</f>
        <v>0</v>
      </c>
      <c r="G25" s="68"/>
      <c r="H25" s="70"/>
    </row>
    <row r="26" spans="1:8" ht="13.5" thickBot="1">
      <c r="A26" s="71"/>
      <c r="B26" s="1"/>
      <c r="C26" s="1"/>
      <c r="D26" s="1"/>
      <c r="E26" s="79"/>
      <c r="F26" s="69">
        <f>'CAPACITATE TEHNICA - DETALIAT'!T15</f>
        <v>0</v>
      </c>
      <c r="G26" s="1"/>
      <c r="H26" s="72"/>
    </row>
    <row r="27" spans="1:8" ht="13.5" thickBot="1">
      <c r="A27" s="71"/>
      <c r="B27" s="1"/>
      <c r="C27" s="1"/>
      <c r="D27" s="1"/>
      <c r="E27" s="79"/>
      <c r="F27" s="1"/>
      <c r="G27" s="69">
        <f>F26+F25</f>
        <v>0</v>
      </c>
      <c r="H27" s="72"/>
    </row>
    <row r="28" spans="1:8" ht="13.5" thickBot="1">
      <c r="A28" s="71"/>
      <c r="B28" s="1"/>
      <c r="C28" s="1"/>
      <c r="D28" s="1"/>
      <c r="E28" s="79"/>
      <c r="F28" s="1"/>
      <c r="G28" s="1"/>
      <c r="H28" s="72"/>
    </row>
    <row r="29" spans="1:8" ht="13.5" thickBot="1">
      <c r="A29" s="71"/>
      <c r="B29" s="1"/>
      <c r="C29" s="1" t="s">
        <v>196</v>
      </c>
      <c r="D29" s="1"/>
      <c r="E29" s="79"/>
      <c r="F29" s="69">
        <f>'CAPACITATE TEHNICA - DETALIAT'!T16</f>
        <v>0</v>
      </c>
      <c r="G29" s="1"/>
      <c r="H29" s="72"/>
    </row>
    <row r="30" spans="1:8" ht="13.5" thickBot="1">
      <c r="A30" s="71"/>
      <c r="B30" s="1"/>
      <c r="C30" s="1"/>
      <c r="D30" s="1"/>
      <c r="E30" s="79"/>
      <c r="F30" s="69">
        <f>'CAPACITATE TEHNICA - DETALIAT'!T17</f>
        <v>0</v>
      </c>
      <c r="G30" s="1"/>
      <c r="H30" s="72"/>
    </row>
    <row r="31" spans="1:8" ht="13.5" thickBot="1">
      <c r="A31" s="71"/>
      <c r="B31" s="1"/>
      <c r="C31" s="1"/>
      <c r="D31" s="1"/>
      <c r="E31" s="79"/>
      <c r="F31" s="1"/>
      <c r="G31" s="69">
        <f>F30+F29</f>
        <v>0</v>
      </c>
      <c r="H31" s="72"/>
    </row>
    <row r="32" spans="1:8" ht="13.5" thickBot="1">
      <c r="A32" s="71"/>
      <c r="B32" s="1"/>
      <c r="C32" s="1"/>
      <c r="D32" s="1"/>
      <c r="E32" s="79"/>
      <c r="F32" s="1"/>
      <c r="G32" s="1"/>
      <c r="H32" s="72"/>
    </row>
    <row r="33" spans="1:8" ht="13.5" thickBot="1">
      <c r="A33" s="71"/>
      <c r="B33" s="1"/>
      <c r="C33" s="76" t="s">
        <v>197</v>
      </c>
      <c r="D33" s="76"/>
      <c r="E33" s="79"/>
      <c r="F33" s="69">
        <f>'CAPACITATE TEHNICA - DETALIAT'!T18</f>
        <v>0</v>
      </c>
      <c r="G33" s="1"/>
      <c r="H33" s="72"/>
    </row>
    <row r="34" spans="1:8" ht="13.5" thickBot="1">
      <c r="A34" s="71"/>
      <c r="B34" s="1"/>
      <c r="C34" s="1" t="s">
        <v>198</v>
      </c>
      <c r="D34" s="1"/>
      <c r="E34" s="79"/>
      <c r="F34" s="69">
        <f>'CAPACITATE TEHNICA - DETALIAT'!T19</f>
        <v>0</v>
      </c>
      <c r="G34" s="1"/>
      <c r="H34" s="72"/>
    </row>
    <row r="35" spans="1:8" ht="13.5" thickBot="1">
      <c r="A35" s="71"/>
      <c r="B35" s="1"/>
      <c r="C35" s="1"/>
      <c r="D35" s="1"/>
      <c r="E35" s="79"/>
      <c r="F35" s="1"/>
      <c r="G35" s="69">
        <f>F34+F33</f>
        <v>0</v>
      </c>
      <c r="H35" s="72"/>
    </row>
    <row r="36" spans="1:8" ht="13.5" thickBot="1">
      <c r="A36" s="71"/>
      <c r="B36" s="1"/>
      <c r="C36" s="1"/>
      <c r="D36" s="1"/>
      <c r="E36" s="79"/>
      <c r="F36" s="1"/>
      <c r="G36" s="1"/>
      <c r="H36" s="72"/>
    </row>
    <row r="37" spans="1:8" ht="13.5" thickBot="1">
      <c r="A37" s="71"/>
      <c r="B37" s="1"/>
      <c r="C37" s="1" t="s">
        <v>199</v>
      </c>
      <c r="D37" s="1"/>
      <c r="E37" s="79"/>
      <c r="F37" s="69">
        <f>'CAPACITATE TEHNICA - DETALIAT'!T20</f>
        <v>0</v>
      </c>
      <c r="G37" s="1"/>
      <c r="H37" s="72"/>
    </row>
    <row r="38" spans="1:8" ht="13.5" thickBot="1">
      <c r="A38" s="73"/>
      <c r="B38" s="74"/>
      <c r="C38" s="74"/>
      <c r="D38" s="74"/>
      <c r="E38" s="80"/>
      <c r="F38" s="74"/>
      <c r="G38" s="69">
        <f>F37</f>
        <v>0</v>
      </c>
      <c r="H38" s="75"/>
    </row>
    <row r="39" spans="1:8" ht="13.5" thickBot="1">
      <c r="A39" s="67"/>
      <c r="B39" s="68"/>
      <c r="C39" s="68"/>
      <c r="D39" s="68"/>
      <c r="E39" s="78"/>
      <c r="F39" s="68"/>
      <c r="G39" s="68"/>
      <c r="H39" s="70"/>
    </row>
    <row r="40" spans="1:8" ht="13.5" thickBot="1">
      <c r="A40" s="71">
        <v>3</v>
      </c>
      <c r="B40" s="1" t="s">
        <v>200</v>
      </c>
      <c r="C40" s="1" t="s">
        <v>201</v>
      </c>
      <c r="D40" s="1"/>
      <c r="E40" s="79" t="s">
        <v>191</v>
      </c>
      <c r="F40" s="69">
        <f>'CAPACITATE TEHNICA - DETALIAT'!T21</f>
        <v>0</v>
      </c>
      <c r="G40" s="1"/>
      <c r="H40" s="72"/>
    </row>
    <row r="41" spans="1:8" ht="13.5" thickBot="1">
      <c r="A41" s="71"/>
      <c r="B41" s="1" t="s">
        <v>202</v>
      </c>
      <c r="C41" s="1" t="s">
        <v>203</v>
      </c>
      <c r="D41" s="1"/>
      <c r="E41" s="79" t="s">
        <v>204</v>
      </c>
      <c r="F41" s="69">
        <f>'CAPACITATE TEHNICA - DETALIAT'!T22</f>
        <v>0</v>
      </c>
      <c r="G41" s="1"/>
      <c r="H41" s="72"/>
    </row>
    <row r="42" spans="1:8" ht="13.5" thickBot="1">
      <c r="A42" s="71"/>
      <c r="B42" s="1"/>
      <c r="C42" s="1"/>
      <c r="D42" s="1"/>
      <c r="E42" s="79"/>
      <c r="F42" s="1"/>
      <c r="G42" s="69">
        <f>F41+F40</f>
        <v>0</v>
      </c>
      <c r="H42" s="72"/>
    </row>
    <row r="43" spans="1:8" ht="13.5" thickBot="1">
      <c r="A43" s="71"/>
      <c r="B43" s="1"/>
      <c r="C43" s="1"/>
      <c r="D43" s="1"/>
      <c r="E43" s="79"/>
      <c r="F43" s="1"/>
      <c r="G43" s="1"/>
      <c r="H43" s="72"/>
    </row>
    <row r="44" spans="1:8" ht="13.5" thickBot="1">
      <c r="A44" s="71"/>
      <c r="B44" s="1"/>
      <c r="C44" s="1" t="s">
        <v>205</v>
      </c>
      <c r="D44" s="1"/>
      <c r="E44" s="79" t="s">
        <v>206</v>
      </c>
      <c r="F44" s="69">
        <f>'CAPACITATE TEHNICA - DETALIAT'!T23</f>
        <v>0</v>
      </c>
      <c r="G44" s="1"/>
      <c r="H44" s="72"/>
    </row>
    <row r="45" spans="1:8" ht="13.5" thickBot="1">
      <c r="A45" s="71"/>
      <c r="B45" s="1"/>
      <c r="C45" s="1"/>
      <c r="D45" s="1"/>
      <c r="E45" s="79"/>
      <c r="F45" s="69">
        <f>'CAPACITATE TEHNICA - DETALIAT'!T24</f>
        <v>0</v>
      </c>
      <c r="G45" s="1"/>
      <c r="H45" s="72"/>
    </row>
    <row r="46" spans="1:8" ht="13.5" thickBot="1">
      <c r="A46" s="71"/>
      <c r="B46" s="1"/>
      <c r="C46" s="1"/>
      <c r="D46" s="1"/>
      <c r="E46" s="79"/>
      <c r="F46" s="69">
        <f>'CAPACITATE TEHNICA - DETALIAT'!T25</f>
        <v>0</v>
      </c>
      <c r="G46" s="1"/>
      <c r="H46" s="72"/>
    </row>
    <row r="47" spans="1:8" ht="13.5" thickBot="1">
      <c r="A47" s="71"/>
      <c r="B47" s="1"/>
      <c r="C47" s="1"/>
      <c r="D47" s="1"/>
      <c r="E47" s="79"/>
      <c r="F47" s="69">
        <f>'CAPACITATE TEHNICA - DETALIAT'!T26</f>
        <v>0</v>
      </c>
      <c r="G47" s="1"/>
      <c r="H47" s="72"/>
    </row>
    <row r="48" spans="1:8" ht="13.5" thickBot="1">
      <c r="A48" s="71"/>
      <c r="B48" s="1"/>
      <c r="C48" s="1"/>
      <c r="D48" s="1"/>
      <c r="E48" s="79"/>
      <c r="F48" s="1"/>
      <c r="G48" s="69">
        <f>F46+F45+F44+F47</f>
        <v>0</v>
      </c>
      <c r="H48" s="72"/>
    </row>
    <row r="49" spans="1:8" ht="13.5" thickBot="1">
      <c r="A49" s="71"/>
      <c r="B49" s="1"/>
      <c r="C49" s="1"/>
      <c r="D49" s="1"/>
      <c r="E49" s="79"/>
      <c r="F49" s="1"/>
      <c r="G49" s="1"/>
      <c r="H49" s="72"/>
    </row>
    <row r="50" spans="1:8" ht="13.5" thickBot="1">
      <c r="A50" s="71"/>
      <c r="B50" s="1"/>
      <c r="C50" s="1" t="s">
        <v>207</v>
      </c>
      <c r="D50" s="1"/>
      <c r="E50" s="79"/>
      <c r="F50" s="69">
        <f>'CAPACITATE TEHNICA - DETALIAT'!T27</f>
        <v>0</v>
      </c>
      <c r="G50" s="1"/>
      <c r="H50" s="72"/>
    </row>
    <row r="51" spans="1:8" ht="13.5" thickBot="1">
      <c r="A51" s="71"/>
      <c r="B51" s="1"/>
      <c r="C51" s="1"/>
      <c r="D51" s="1"/>
      <c r="E51" s="79"/>
      <c r="F51" s="69">
        <f>'CAPACITATE TEHNICA - DETALIAT'!T28</f>
        <v>0</v>
      </c>
      <c r="G51" s="69">
        <f>F50+F49</f>
        <v>0</v>
      </c>
      <c r="H51" s="72"/>
    </row>
    <row r="52" spans="1:8" ht="13.5" thickBot="1">
      <c r="A52" s="71"/>
      <c r="B52" s="1"/>
      <c r="C52" s="1"/>
      <c r="D52" s="1"/>
      <c r="E52" s="79"/>
      <c r="F52" s="1"/>
      <c r="G52" s="1"/>
      <c r="H52" s="72"/>
    </row>
    <row r="53" spans="1:8" ht="13.5" thickBot="1">
      <c r="A53" s="71"/>
      <c r="B53" s="1"/>
      <c r="C53" s="1" t="s">
        <v>208</v>
      </c>
      <c r="D53" s="1"/>
      <c r="E53" s="79" t="s">
        <v>209</v>
      </c>
      <c r="F53" s="69">
        <f>'CAPACITATE TEHNICA - DETALIAT'!T29</f>
        <v>0</v>
      </c>
      <c r="G53" s="1"/>
      <c r="H53" s="72"/>
    </row>
    <row r="54" spans="1:8" ht="13.5" thickBot="1">
      <c r="A54" s="71"/>
      <c r="B54" s="1"/>
      <c r="C54" s="1"/>
      <c r="D54" s="1"/>
      <c r="E54" s="79"/>
      <c r="F54" s="69">
        <f>'CAPACITATE TEHNICA - DETALIAT'!T30</f>
        <v>0</v>
      </c>
      <c r="G54" s="1"/>
      <c r="H54" s="72"/>
    </row>
    <row r="55" spans="1:8" ht="13.5" thickBot="1">
      <c r="A55" s="71"/>
      <c r="B55" s="1"/>
      <c r="C55" s="1"/>
      <c r="D55" s="1"/>
      <c r="E55" s="79"/>
      <c r="F55" s="1"/>
      <c r="G55" s="69">
        <f>F54+F53</f>
        <v>0</v>
      </c>
      <c r="H55" s="72"/>
    </row>
    <row r="56" spans="1:8" ht="13.5" thickBot="1">
      <c r="A56" s="71"/>
      <c r="B56" s="1"/>
      <c r="C56" s="1"/>
      <c r="D56" s="1"/>
      <c r="E56" s="79"/>
      <c r="F56" s="1"/>
      <c r="G56" s="1"/>
      <c r="H56" s="72"/>
    </row>
    <row r="57" spans="1:8" ht="13.5" thickBot="1">
      <c r="A57" s="71"/>
      <c r="B57" s="1"/>
      <c r="C57" s="1" t="s">
        <v>210</v>
      </c>
      <c r="D57" s="1"/>
      <c r="E57" s="79" t="s">
        <v>211</v>
      </c>
      <c r="F57" s="69">
        <f>'CAPACITATE TEHNICA - DETALIAT'!T31</f>
        <v>0</v>
      </c>
      <c r="G57" s="1"/>
      <c r="H57" s="72"/>
    </row>
    <row r="58" spans="1:8" ht="13.5" thickBot="1">
      <c r="A58" s="71"/>
      <c r="B58" s="1"/>
      <c r="C58" s="1" t="s">
        <v>212</v>
      </c>
      <c r="D58" s="1"/>
      <c r="E58" s="79"/>
      <c r="F58" s="69">
        <f>'CAPACITATE TEHNICA - DETALIAT'!T32</f>
        <v>0</v>
      </c>
      <c r="G58" s="1"/>
      <c r="H58" s="72"/>
    </row>
    <row r="59" spans="1:8" ht="13.5" thickBot="1">
      <c r="A59" s="71"/>
      <c r="B59" s="1"/>
      <c r="C59" s="1"/>
      <c r="D59" s="1"/>
      <c r="E59" s="79"/>
      <c r="F59" s="1"/>
      <c r="G59" s="69">
        <f>F58+F57</f>
        <v>0</v>
      </c>
      <c r="H59" s="72"/>
    </row>
    <row r="60" spans="1:8" ht="13.5" thickBot="1">
      <c r="A60" s="71"/>
      <c r="B60" s="1"/>
      <c r="C60" s="1"/>
      <c r="D60" s="1"/>
      <c r="E60" s="79"/>
      <c r="F60" s="1"/>
      <c r="G60" s="1"/>
      <c r="H60" s="72"/>
    </row>
    <row r="61" spans="1:8" ht="13.5" thickBot="1">
      <c r="A61" s="71"/>
      <c r="B61" s="1"/>
      <c r="C61" s="1" t="s">
        <v>213</v>
      </c>
      <c r="D61" s="1"/>
      <c r="E61" s="79" t="s">
        <v>214</v>
      </c>
      <c r="F61" s="69">
        <f>'CAPACITATE TEHNICA - DETALIAT'!T33</f>
        <v>0</v>
      </c>
      <c r="G61" s="1"/>
      <c r="H61" s="72"/>
    </row>
    <row r="62" spans="1:8" ht="13.5" thickBot="1">
      <c r="A62" s="71"/>
      <c r="B62" s="1"/>
      <c r="C62" s="1" t="s">
        <v>215</v>
      </c>
      <c r="D62" s="1"/>
      <c r="E62" s="79"/>
      <c r="F62" s="69">
        <f>'CAPACITATE TEHNICA - DETALIAT'!T34</f>
        <v>0</v>
      </c>
      <c r="G62" s="1"/>
      <c r="H62" s="72"/>
    </row>
    <row r="63" spans="1:8" ht="13.5" thickBot="1">
      <c r="A63" s="73"/>
      <c r="B63" s="74"/>
      <c r="C63" s="74"/>
      <c r="D63" s="74"/>
      <c r="E63" s="80"/>
      <c r="F63" s="74"/>
      <c r="G63" s="69">
        <f>F62+F61</f>
        <v>0</v>
      </c>
      <c r="H63" s="75"/>
    </row>
    <row r="64" ht="13.5" thickBot="1"/>
    <row r="65" spans="1:8" ht="13.5" thickBot="1">
      <c r="A65">
        <v>4</v>
      </c>
      <c r="B65" s="67" t="s">
        <v>216</v>
      </c>
      <c r="C65" s="68" t="s">
        <v>217</v>
      </c>
      <c r="D65" s="68"/>
      <c r="E65" s="78">
        <v>1</v>
      </c>
      <c r="F65" s="69">
        <f>'CAPACITATE TEHNICA - DETALIAT'!T35</f>
        <v>0</v>
      </c>
      <c r="G65" s="68"/>
      <c r="H65" s="70"/>
    </row>
    <row r="66" spans="2:8" ht="13.5" thickBot="1">
      <c r="B66" s="71"/>
      <c r="C66" s="1"/>
      <c r="D66" s="1"/>
      <c r="E66" s="79"/>
      <c r="F66" s="1"/>
      <c r="G66" s="69">
        <f>F65</f>
        <v>0</v>
      </c>
      <c r="H66" s="72"/>
    </row>
    <row r="67" spans="2:8" ht="12.75">
      <c r="B67" s="71"/>
      <c r="C67" s="1"/>
      <c r="D67" s="1"/>
      <c r="E67" s="79"/>
      <c r="F67" s="1"/>
      <c r="G67" s="1"/>
      <c r="H67" s="72"/>
    </row>
    <row r="68" spans="2:8" ht="13.5" thickBot="1">
      <c r="B68" s="71"/>
      <c r="C68" s="1" t="s">
        <v>218</v>
      </c>
      <c r="D68" s="1"/>
      <c r="E68" s="79">
        <v>2</v>
      </c>
      <c r="F68" s="1"/>
      <c r="G68" s="1"/>
      <c r="H68" s="72"/>
    </row>
    <row r="69" spans="2:8" ht="13.5" thickBot="1">
      <c r="B69" s="71"/>
      <c r="C69" s="1" t="s">
        <v>238</v>
      </c>
      <c r="D69" s="102" t="s">
        <v>239</v>
      </c>
      <c r="E69" s="79"/>
      <c r="F69" s="69">
        <f>'CAPACITATE TEHNICA - DETALIAT'!T36</f>
        <v>0</v>
      </c>
      <c r="G69" s="1"/>
      <c r="H69" s="72"/>
    </row>
    <row r="70" spans="2:8" ht="13.5" thickBot="1">
      <c r="B70" s="71"/>
      <c r="C70" s="1"/>
      <c r="D70" s="1"/>
      <c r="E70" s="79"/>
      <c r="F70" s="69">
        <f>'CAPACITATE TEHNICA - DETALIAT'!T37</f>
        <v>0</v>
      </c>
      <c r="G70" s="1"/>
      <c r="H70" s="72"/>
    </row>
    <row r="71" spans="2:8" ht="13.5" thickBot="1">
      <c r="B71" s="71"/>
      <c r="C71" s="1"/>
      <c r="D71" s="1"/>
      <c r="E71" s="79"/>
      <c r="F71" s="1"/>
      <c r="G71" s="69">
        <f>F70+F69</f>
        <v>0</v>
      </c>
      <c r="H71" s="72"/>
    </row>
    <row r="72" spans="2:8" ht="13.5" thickBot="1">
      <c r="B72" s="71"/>
      <c r="C72" s="1"/>
      <c r="D72" s="1"/>
      <c r="E72" s="79"/>
      <c r="F72" s="1"/>
      <c r="G72" s="1"/>
      <c r="H72" s="72"/>
    </row>
    <row r="73" spans="2:8" ht="13.5" thickBot="1">
      <c r="B73" s="71"/>
      <c r="C73" s="1" t="s">
        <v>219</v>
      </c>
      <c r="D73" s="102" t="s">
        <v>204</v>
      </c>
      <c r="E73" s="79"/>
      <c r="F73" s="69">
        <f>'CAPACITATE TEHNICA - DETALIAT'!T38</f>
        <v>0</v>
      </c>
      <c r="G73" s="1"/>
      <c r="H73" s="72"/>
    </row>
    <row r="74" spans="2:8" ht="13.5" thickBot="1">
      <c r="B74" s="71"/>
      <c r="C74" s="1"/>
      <c r="D74" s="1"/>
      <c r="E74" s="79"/>
      <c r="F74" s="69">
        <f>'CAPACITATE TEHNICA - DETALIAT'!T39</f>
        <v>0</v>
      </c>
      <c r="G74" s="1"/>
      <c r="H74" s="72"/>
    </row>
    <row r="75" spans="2:8" ht="13.5" thickBot="1">
      <c r="B75" s="71"/>
      <c r="C75" s="1"/>
      <c r="D75" s="1"/>
      <c r="E75" s="79"/>
      <c r="F75" s="1"/>
      <c r="G75" s="69">
        <f>F74+F73</f>
        <v>0</v>
      </c>
      <c r="H75" s="72"/>
    </row>
    <row r="76" spans="2:8" ht="12.75">
      <c r="B76" s="71"/>
      <c r="C76" s="1"/>
      <c r="D76" s="1"/>
      <c r="E76" s="79"/>
      <c r="F76" s="1"/>
      <c r="G76" s="1"/>
      <c r="H76" s="72"/>
    </row>
    <row r="77" spans="2:8" ht="13.5" thickBot="1">
      <c r="B77" s="71"/>
      <c r="C77" s="1" t="s">
        <v>220</v>
      </c>
      <c r="D77" s="1"/>
      <c r="E77" s="79"/>
      <c r="F77" s="1"/>
      <c r="G77" s="1"/>
      <c r="H77" s="72"/>
    </row>
    <row r="78" spans="2:8" ht="13.5" thickBot="1">
      <c r="B78" s="71"/>
      <c r="C78" s="1" t="s">
        <v>240</v>
      </c>
      <c r="D78" s="1"/>
      <c r="E78" s="79"/>
      <c r="F78" s="69">
        <f>'CAPACITATE TEHNICA - DETALIAT'!T40</f>
        <v>0</v>
      </c>
      <c r="G78" s="1"/>
      <c r="H78" s="72"/>
    </row>
    <row r="79" spans="2:8" ht="13.5" thickBot="1">
      <c r="B79" s="71"/>
      <c r="C79" s="1"/>
      <c r="D79" s="1"/>
      <c r="E79" s="79"/>
      <c r="F79" s="69">
        <f>'CAPACITATE TEHNICA - DETALIAT'!T41</f>
        <v>0</v>
      </c>
      <c r="G79" s="1"/>
      <c r="H79" s="72"/>
    </row>
    <row r="80" spans="2:8" ht="13.5" thickBot="1">
      <c r="B80" s="71"/>
      <c r="C80" s="1"/>
      <c r="D80" s="1"/>
      <c r="E80" s="79"/>
      <c r="F80" s="1"/>
      <c r="G80" s="69">
        <f>F79+F78</f>
        <v>0</v>
      </c>
      <c r="H80" s="72"/>
    </row>
    <row r="81" spans="2:8" ht="13.5" thickBot="1">
      <c r="B81" s="71"/>
      <c r="C81" s="1"/>
      <c r="D81" s="1"/>
      <c r="E81" s="79"/>
      <c r="F81" s="1"/>
      <c r="G81" s="1"/>
      <c r="H81" s="72"/>
    </row>
    <row r="82" spans="2:8" ht="13.5" thickBot="1">
      <c r="B82" s="71"/>
      <c r="C82" s="1" t="s">
        <v>221</v>
      </c>
      <c r="D82" s="102" t="s">
        <v>209</v>
      </c>
      <c r="E82" s="79"/>
      <c r="F82" s="69">
        <f>'CAPACITATE TEHNICA - DETALIAT'!T42</f>
        <v>0</v>
      </c>
      <c r="G82" s="1"/>
      <c r="H82" s="72"/>
    </row>
    <row r="83" spans="2:8" ht="13.5" thickBot="1">
      <c r="B83" s="71"/>
      <c r="C83" s="1"/>
      <c r="D83" s="1"/>
      <c r="E83" s="79"/>
      <c r="F83" s="69">
        <f>'CAPACITATE TEHNICA - DETALIAT'!T43</f>
        <v>0</v>
      </c>
      <c r="G83" s="1"/>
      <c r="H83" s="72"/>
    </row>
    <row r="84" spans="2:8" ht="13.5" thickBot="1">
      <c r="B84" s="71"/>
      <c r="C84" s="1"/>
      <c r="D84" s="1"/>
      <c r="E84" s="79"/>
      <c r="F84" s="69">
        <f>'CAPACITATE TEHNICA - DETALIAT'!T44</f>
        <v>0</v>
      </c>
      <c r="G84" s="1"/>
      <c r="H84" s="72"/>
    </row>
    <row r="85" spans="2:8" ht="13.5" thickBot="1">
      <c r="B85" s="71"/>
      <c r="C85" s="1"/>
      <c r="D85" s="1"/>
      <c r="E85" s="79"/>
      <c r="F85" s="69">
        <f>'CAPACITATE TEHNICA - DETALIAT'!T45</f>
        <v>0</v>
      </c>
      <c r="G85" s="1"/>
      <c r="H85" s="72"/>
    </row>
    <row r="86" spans="2:8" ht="13.5" thickBot="1">
      <c r="B86" s="73"/>
      <c r="C86" s="74"/>
      <c r="D86" s="74"/>
      <c r="E86" s="80"/>
      <c r="F86" s="74"/>
      <c r="G86" s="69">
        <f>F85+F82+F84+F83</f>
        <v>0</v>
      </c>
      <c r="H86" s="75"/>
    </row>
    <row r="87" ht="13.5" thickBot="1"/>
    <row r="88" spans="1:8" ht="13.5" thickBot="1">
      <c r="A88" s="67">
        <v>5</v>
      </c>
      <c r="B88" s="68" t="s">
        <v>222</v>
      </c>
      <c r="C88" s="68" t="s">
        <v>223</v>
      </c>
      <c r="D88" s="68"/>
      <c r="E88" s="78"/>
      <c r="F88" s="68"/>
      <c r="G88" s="69">
        <f>'CAPACITATE TEHNICA - DETALIAT'!T46</f>
        <v>0</v>
      </c>
      <c r="H88" s="70"/>
    </row>
    <row r="89" spans="1:8" ht="13.5" thickBot="1">
      <c r="A89" s="71"/>
      <c r="B89" s="1"/>
      <c r="C89" s="1"/>
      <c r="D89" s="1"/>
      <c r="E89" s="79"/>
      <c r="F89" s="1"/>
      <c r="G89" s="1"/>
      <c r="H89" s="72"/>
    </row>
    <row r="90" spans="1:8" ht="13.5" thickBot="1">
      <c r="A90" s="71"/>
      <c r="B90" s="1"/>
      <c r="C90" s="1" t="s">
        <v>224</v>
      </c>
      <c r="D90" s="1"/>
      <c r="E90" s="79"/>
      <c r="F90" s="1"/>
      <c r="G90" s="69">
        <f>'CAPACITATE TEHNICA - DETALIAT'!T47</f>
        <v>0</v>
      </c>
      <c r="H90" s="72"/>
    </row>
    <row r="91" spans="1:8" ht="13.5" thickBot="1">
      <c r="A91" s="73"/>
      <c r="B91" s="74"/>
      <c r="C91" s="74"/>
      <c r="D91" s="74"/>
      <c r="E91" s="80"/>
      <c r="F91" s="74"/>
      <c r="G91" s="74"/>
      <c r="H91" s="75"/>
    </row>
    <row r="92" ht="13.5" thickBot="1"/>
    <row r="93" spans="1:7" ht="13.5" thickBot="1">
      <c r="A93">
        <v>6</v>
      </c>
      <c r="B93" t="s">
        <v>225</v>
      </c>
      <c r="G93" s="69">
        <f>'CAPACITATE TEHNICA - DETALIAT'!T48</f>
        <v>0</v>
      </c>
    </row>
    <row r="94" ht="13.5" thickBot="1"/>
    <row r="95" spans="2:7" ht="13.5" thickBot="1">
      <c r="B95" t="s">
        <v>226</v>
      </c>
      <c r="G95" s="101">
        <f>G93+G90+G88+G86+G80+G75+G71+G66+G63+G59+G55+G51+G48+G42+G38+G35+G31+G27+G23+G16+G13+G10+G7+G19</f>
        <v>0</v>
      </c>
    </row>
    <row r="99" spans="2:8" ht="18.75">
      <c r="B99" s="174"/>
      <c r="C99" s="175"/>
      <c r="D99" s="176"/>
      <c r="E99" s="177"/>
      <c r="F99" s="177"/>
      <c r="G99" s="177"/>
      <c r="H99" s="177"/>
    </row>
    <row r="100" spans="2:8" ht="12.75">
      <c r="B100" s="363"/>
      <c r="C100" s="363"/>
      <c r="D100" s="363"/>
      <c r="E100" s="363"/>
      <c r="F100" s="363"/>
      <c r="G100" s="363"/>
      <c r="H100" s="363"/>
    </row>
    <row r="101" spans="2:8" ht="19.5">
      <c r="B101" s="178"/>
      <c r="C101" s="178"/>
      <c r="D101" s="178"/>
      <c r="E101" s="177"/>
      <c r="F101" s="177"/>
      <c r="G101" s="177"/>
      <c r="H101" s="177"/>
    </row>
    <row r="102" spans="2:8" ht="12.75">
      <c r="B102" s="179"/>
      <c r="C102" s="179"/>
      <c r="E102" s="179"/>
      <c r="F102" s="179"/>
      <c r="G102" s="177"/>
      <c r="H102" s="177"/>
    </row>
    <row r="103" spans="2:8" ht="12.75">
      <c r="B103" s="177"/>
      <c r="C103" s="177"/>
      <c r="D103" s="177"/>
      <c r="E103" s="177"/>
      <c r="F103" s="177"/>
      <c r="G103" s="177"/>
      <c r="H103" s="177"/>
    </row>
    <row r="104" spans="2:8" ht="12.75">
      <c r="B104" s="180"/>
      <c r="C104" s="180"/>
      <c r="D104" s="180"/>
      <c r="E104" s="177"/>
      <c r="F104" s="177"/>
      <c r="G104" s="177"/>
      <c r="H104" s="177"/>
    </row>
    <row r="105" spans="2:8" ht="12.75">
      <c r="B105" s="180"/>
      <c r="C105" s="180"/>
      <c r="D105" s="180"/>
      <c r="E105" s="177"/>
      <c r="F105" s="177"/>
      <c r="G105" s="177"/>
      <c r="H105" s="177"/>
    </row>
    <row r="106" spans="2:8" ht="12.75">
      <c r="B106" s="181"/>
      <c r="C106" s="181"/>
      <c r="D106" s="180"/>
      <c r="E106" s="177"/>
      <c r="F106" s="177"/>
      <c r="G106" s="177"/>
      <c r="H106" s="177"/>
    </row>
    <row r="107" spans="2:8" ht="12.75">
      <c r="B107" s="180"/>
      <c r="C107" s="180"/>
      <c r="D107" s="181"/>
      <c r="E107" s="177"/>
      <c r="F107" s="177"/>
      <c r="G107" s="177"/>
      <c r="H107" s="177"/>
    </row>
  </sheetData>
  <sheetProtection/>
  <mergeCells count="1">
    <mergeCell ref="B100:H100"/>
  </mergeCells>
  <printOptions/>
  <pageMargins left="0.7500000000000001" right="0.7500000000000001" top="0.6062992125984252" bottom="0.6062992125984252" header="0.5" footer="0.5"/>
  <pageSetup orientation="portrait" paperSize="9" scale="91" r:id="rId1"/>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AF179"/>
  <sheetViews>
    <sheetView zoomScale="85" zoomScaleNormal="85" zoomScalePageLayoutView="0" workbookViewId="0" topLeftCell="A1">
      <selection activeCell="A2" sqref="A2:E2"/>
    </sheetView>
  </sheetViews>
  <sheetFormatPr defaultColWidth="8.8515625" defaultRowHeight="12.75"/>
  <cols>
    <col min="1" max="1" width="4.28125" style="0" customWidth="1"/>
    <col min="2" max="2" width="37.421875" style="0" customWidth="1"/>
    <col min="3" max="3" width="22.57421875" style="0" customWidth="1"/>
    <col min="4" max="4" width="9.421875" style="0" customWidth="1"/>
    <col min="6" max="6" width="11.7109375" style="0" customWidth="1"/>
    <col min="7" max="7" width="9.421875" style="0" customWidth="1"/>
    <col min="8" max="8" width="12.00390625" style="0" customWidth="1"/>
    <col min="9" max="9" width="8.421875" style="0" customWidth="1"/>
    <col min="10" max="11" width="12.140625" style="0" customWidth="1"/>
    <col min="12" max="19" width="10.28125" style="0" customWidth="1"/>
    <col min="20" max="20" width="13.421875" style="0" customWidth="1"/>
    <col min="21" max="21" width="12.8515625" style="0" customWidth="1"/>
    <col min="22" max="22" width="13.421875" style="0" customWidth="1"/>
    <col min="23" max="23" width="12.00390625" style="0" customWidth="1"/>
    <col min="24" max="24" width="28.7109375" style="0" customWidth="1"/>
  </cols>
  <sheetData>
    <row r="1" s="12" customFormat="1" ht="15.75">
      <c r="A1" s="11" t="s">
        <v>19</v>
      </c>
    </row>
    <row r="3" spans="2:32" ht="15.75">
      <c r="B3" s="11" t="s">
        <v>344</v>
      </c>
      <c r="C3" s="11"/>
      <c r="D3" s="6"/>
      <c r="E3" s="6"/>
      <c r="F3" s="6"/>
      <c r="G3" s="6"/>
      <c r="H3" s="6"/>
      <c r="I3" s="6"/>
      <c r="J3" s="6"/>
      <c r="K3" s="6"/>
      <c r="L3" s="6"/>
      <c r="M3" s="6"/>
      <c r="N3" s="6"/>
      <c r="O3" s="6"/>
      <c r="P3" s="6"/>
      <c r="Q3" s="6"/>
      <c r="R3" s="277"/>
      <c r="S3" s="6"/>
      <c r="T3" s="6"/>
      <c r="U3" s="6"/>
      <c r="V3" s="278"/>
      <c r="W3" s="278"/>
      <c r="X3" s="278"/>
      <c r="Y3" s="278"/>
      <c r="Z3" s="278"/>
      <c r="AA3" s="278"/>
      <c r="AB3" s="278"/>
      <c r="AC3" s="278"/>
      <c r="AD3" s="278"/>
      <c r="AE3" s="278"/>
      <c r="AF3" s="278"/>
    </row>
    <row r="4" spans="2:32" ht="15.75">
      <c r="B4" s="11" t="s">
        <v>345</v>
      </c>
      <c r="C4" s="11"/>
      <c r="D4" s="6"/>
      <c r="E4" s="6"/>
      <c r="F4" s="6"/>
      <c r="G4" s="6"/>
      <c r="H4" s="6"/>
      <c r="I4" s="6"/>
      <c r="J4" s="6"/>
      <c r="K4" s="6"/>
      <c r="L4" s="6"/>
      <c r="M4" s="6"/>
      <c r="N4" s="6"/>
      <c r="O4" s="6"/>
      <c r="P4" s="6"/>
      <c r="Q4" s="6"/>
      <c r="R4" s="277"/>
      <c r="S4" s="6"/>
      <c r="T4" s="6"/>
      <c r="U4" s="6"/>
      <c r="V4" s="278"/>
      <c r="W4" s="278"/>
      <c r="X4" s="278"/>
      <c r="Y4" s="278"/>
      <c r="Z4" s="278"/>
      <c r="AA4" s="278"/>
      <c r="AB4" s="278"/>
      <c r="AC4" s="278"/>
      <c r="AD4" s="278"/>
      <c r="AE4" s="278"/>
      <c r="AF4" s="278"/>
    </row>
    <row r="5" spans="2:32" ht="15.75">
      <c r="B5" s="279" t="s">
        <v>346</v>
      </c>
      <c r="C5" s="11"/>
      <c r="D5" s="6"/>
      <c r="E5" s="6"/>
      <c r="F5" s="6"/>
      <c r="G5" s="6"/>
      <c r="H5" s="6"/>
      <c r="I5" s="6"/>
      <c r="J5" s="6"/>
      <c r="K5" s="6"/>
      <c r="L5" s="6"/>
      <c r="M5" s="6"/>
      <c r="N5" s="6"/>
      <c r="O5" s="6"/>
      <c r="P5" s="6"/>
      <c r="Q5" s="6"/>
      <c r="R5" s="88"/>
      <c r="S5" s="88"/>
      <c r="T5" s="88"/>
      <c r="U5" s="88"/>
      <c r="V5" s="278"/>
      <c r="W5" s="278"/>
      <c r="X5" s="278"/>
      <c r="Y5" s="278"/>
      <c r="Z5" s="278"/>
      <c r="AA5" s="278"/>
      <c r="AB5" s="278"/>
      <c r="AC5" s="278"/>
      <c r="AD5" s="278"/>
      <c r="AE5" s="278"/>
      <c r="AF5" s="278"/>
    </row>
    <row r="6" spans="2:32" ht="15.75">
      <c r="B6" s="279"/>
      <c r="C6" s="11"/>
      <c r="D6" s="6"/>
      <c r="E6" s="6"/>
      <c r="F6" s="6"/>
      <c r="G6" s="6"/>
      <c r="H6" s="6"/>
      <c r="I6" s="6"/>
      <c r="J6" s="6"/>
      <c r="K6" s="6"/>
      <c r="L6" s="6"/>
      <c r="M6" s="6"/>
      <c r="N6" s="6"/>
      <c r="O6" s="6"/>
      <c r="P6" s="6"/>
      <c r="Q6" s="6"/>
      <c r="R6" s="88"/>
      <c r="S6" s="88"/>
      <c r="T6" s="88"/>
      <c r="U6" s="88"/>
      <c r="V6" s="278"/>
      <c r="W6" s="278"/>
      <c r="X6" s="278"/>
      <c r="Y6" s="278"/>
      <c r="Z6" s="278"/>
      <c r="AA6" s="278"/>
      <c r="AB6" s="278"/>
      <c r="AC6" s="278"/>
      <c r="AD6" s="278"/>
      <c r="AE6" s="278"/>
      <c r="AF6" s="278"/>
    </row>
    <row r="7" spans="2:32" ht="15.75">
      <c r="B7" s="278"/>
      <c r="C7" s="280" t="s">
        <v>347</v>
      </c>
      <c r="D7" s="281"/>
      <c r="E7" s="281"/>
      <c r="F7" s="281"/>
      <c r="G7" s="281"/>
      <c r="H7" s="281"/>
      <c r="I7" s="281"/>
      <c r="J7" s="281"/>
      <c r="K7" s="281"/>
      <c r="L7" s="281"/>
      <c r="M7" s="281"/>
      <c r="N7" s="281"/>
      <c r="O7" s="281"/>
      <c r="P7" s="281"/>
      <c r="Q7" s="281"/>
      <c r="R7" s="281"/>
      <c r="S7" s="281"/>
      <c r="T7" s="281"/>
      <c r="U7" s="281"/>
      <c r="V7" s="282"/>
      <c r="W7" s="282"/>
      <c r="X7" s="282"/>
      <c r="Y7" s="282"/>
      <c r="Z7" s="282"/>
      <c r="AA7" s="282"/>
      <c r="AB7" s="282"/>
      <c r="AC7" s="282"/>
      <c r="AD7" s="282"/>
      <c r="AE7" s="282"/>
      <c r="AF7" s="278"/>
    </row>
    <row r="8" spans="2:32" ht="12.75">
      <c r="B8" s="278"/>
      <c r="C8" s="283"/>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row>
    <row r="9" spans="2:32" ht="12.75">
      <c r="B9" s="284"/>
      <c r="C9" s="283" t="s">
        <v>348</v>
      </c>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8"/>
      <c r="AE9" s="278"/>
      <c r="AF9" s="278"/>
    </row>
    <row r="10" spans="2:32" ht="12.75">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row>
    <row r="11" spans="2:32" ht="12.75">
      <c r="B11" s="285" t="s">
        <v>349</v>
      </c>
      <c r="C11" s="285" t="s">
        <v>350</v>
      </c>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row>
    <row r="12" spans="2:32" ht="12.75">
      <c r="B12" s="364" t="s">
        <v>351</v>
      </c>
      <c r="C12" s="364" t="s">
        <v>352</v>
      </c>
      <c r="D12" s="364" t="s">
        <v>353</v>
      </c>
      <c r="E12" s="364" t="s">
        <v>354</v>
      </c>
      <c r="F12" s="364" t="s">
        <v>355</v>
      </c>
      <c r="G12" s="365" t="s">
        <v>356</v>
      </c>
      <c r="H12" s="366"/>
      <c r="I12" s="366"/>
      <c r="J12" s="365" t="s">
        <v>357</v>
      </c>
      <c r="K12" s="365" t="s">
        <v>358</v>
      </c>
      <c r="L12" s="365"/>
      <c r="M12" s="367" t="s">
        <v>359</v>
      </c>
      <c r="N12" s="366"/>
      <c r="O12" s="365" t="s">
        <v>360</v>
      </c>
      <c r="P12" s="365"/>
      <c r="Q12" s="365"/>
      <c r="R12" s="365"/>
      <c r="S12" s="365" t="s">
        <v>361</v>
      </c>
      <c r="T12" s="365"/>
      <c r="U12" s="365"/>
      <c r="V12" s="368" t="s">
        <v>362</v>
      </c>
      <c r="W12" s="368"/>
      <c r="X12" s="368"/>
      <c r="Y12" s="368"/>
      <c r="Z12" s="368"/>
      <c r="AA12" s="368"/>
      <c r="AB12" s="368"/>
      <c r="AC12" s="364" t="s">
        <v>363</v>
      </c>
      <c r="AD12" s="370" t="s">
        <v>364</v>
      </c>
      <c r="AE12" s="371" t="s">
        <v>365</v>
      </c>
      <c r="AF12" s="278"/>
    </row>
    <row r="13" spans="2:32" ht="33.75">
      <c r="B13" s="364"/>
      <c r="C13" s="364"/>
      <c r="D13" s="364"/>
      <c r="E13" s="364"/>
      <c r="F13" s="364"/>
      <c r="G13" s="288" t="s">
        <v>366</v>
      </c>
      <c r="H13" s="287" t="s">
        <v>367</v>
      </c>
      <c r="I13" s="287" t="s">
        <v>368</v>
      </c>
      <c r="J13" s="366"/>
      <c r="K13" s="287" t="s">
        <v>369</v>
      </c>
      <c r="L13" s="287" t="s">
        <v>370</v>
      </c>
      <c r="M13" s="287" t="s">
        <v>18</v>
      </c>
      <c r="N13" s="287" t="s">
        <v>370</v>
      </c>
      <c r="O13" s="287" t="s">
        <v>371</v>
      </c>
      <c r="P13" s="287" t="s">
        <v>372</v>
      </c>
      <c r="Q13" s="287" t="s">
        <v>367</v>
      </c>
      <c r="R13" s="287" t="s">
        <v>373</v>
      </c>
      <c r="S13" s="287" t="s">
        <v>374</v>
      </c>
      <c r="T13" s="287" t="s">
        <v>375</v>
      </c>
      <c r="U13" s="287" t="s">
        <v>370</v>
      </c>
      <c r="V13" s="289" t="s">
        <v>281</v>
      </c>
      <c r="W13" s="289" t="s">
        <v>376</v>
      </c>
      <c r="X13" s="289" t="s">
        <v>283</v>
      </c>
      <c r="Y13" s="289" t="s">
        <v>284</v>
      </c>
      <c r="Z13" s="289" t="s">
        <v>285</v>
      </c>
      <c r="AA13" s="289" t="s">
        <v>377</v>
      </c>
      <c r="AB13" s="289" t="s">
        <v>314</v>
      </c>
      <c r="AC13" s="369"/>
      <c r="AD13" s="370"/>
      <c r="AE13" s="371"/>
      <c r="AF13" s="278"/>
    </row>
    <row r="14" spans="2:32" ht="12.75">
      <c r="B14" s="286">
        <v>1</v>
      </c>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90"/>
      <c r="AE14" s="291"/>
      <c r="AF14" s="278"/>
    </row>
    <row r="15" spans="2:32" ht="12.75">
      <c r="B15" s="286">
        <v>2</v>
      </c>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92"/>
      <c r="AE15" s="291"/>
      <c r="AF15" s="278"/>
    </row>
    <row r="16" spans="2:32" ht="12.75">
      <c r="B16" s="286">
        <v>3</v>
      </c>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92"/>
      <c r="AE16" s="291"/>
      <c r="AF16" s="278"/>
    </row>
    <row r="17" spans="2:32" ht="12.75">
      <c r="B17" s="286">
        <v>4</v>
      </c>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92"/>
      <c r="AE17" s="291"/>
      <c r="AF17" s="278"/>
    </row>
    <row r="18" spans="2:32" ht="12.75">
      <c r="B18" s="286">
        <v>5</v>
      </c>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92"/>
      <c r="AE18" s="291"/>
      <c r="AF18" s="278"/>
    </row>
    <row r="19" spans="2:32" ht="12.75">
      <c r="B19" s="286">
        <v>6</v>
      </c>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92"/>
      <c r="AE19" s="291"/>
      <c r="AF19" s="278"/>
    </row>
    <row r="20" spans="2:32" ht="12.75">
      <c r="B20" s="286">
        <v>7</v>
      </c>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92"/>
      <c r="AE20" s="291"/>
      <c r="AF20" s="278"/>
    </row>
    <row r="21" spans="2:32" ht="12.75">
      <c r="B21" s="286">
        <v>8</v>
      </c>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92"/>
      <c r="AE21" s="291"/>
      <c r="AF21" s="278"/>
    </row>
    <row r="22" spans="2:32" ht="12.75">
      <c r="B22" s="286">
        <v>9</v>
      </c>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92"/>
      <c r="AE22" s="291"/>
      <c r="AF22" s="278"/>
    </row>
    <row r="23" spans="2:32" ht="12.75">
      <c r="B23" s="293" t="s">
        <v>17</v>
      </c>
      <c r="C23" s="294"/>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95">
        <f>SUM(AD14:AD22)</f>
        <v>0</v>
      </c>
      <c r="AE23" s="295">
        <f>SUM(AE14:AE22)</f>
        <v>0</v>
      </c>
      <c r="AF23" s="278" t="s">
        <v>378</v>
      </c>
    </row>
    <row r="24" spans="2:32" ht="12.75">
      <c r="B24" s="278" t="s">
        <v>379</v>
      </c>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96"/>
      <c r="AE24" s="278"/>
      <c r="AF24" s="278"/>
    </row>
    <row r="25" spans="2:32" ht="12.75">
      <c r="B25" s="278"/>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row>
    <row r="26" spans="2:32" ht="12.75">
      <c r="B26" s="285" t="s">
        <v>380</v>
      </c>
      <c r="C26" s="285" t="s">
        <v>381</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row>
    <row r="27" spans="2:32" ht="12.75">
      <c r="B27" s="364" t="s">
        <v>351</v>
      </c>
      <c r="C27" s="364" t="s">
        <v>352</v>
      </c>
      <c r="D27" s="364" t="s">
        <v>353</v>
      </c>
      <c r="E27" s="372" t="s">
        <v>354</v>
      </c>
      <c r="F27" s="372"/>
      <c r="G27" s="373" t="s">
        <v>382</v>
      </c>
      <c r="H27" s="373"/>
      <c r="I27" s="373"/>
      <c r="J27" s="373" t="s">
        <v>383</v>
      </c>
      <c r="K27" s="374"/>
      <c r="L27" s="374"/>
      <c r="M27" s="374"/>
      <c r="N27" s="374"/>
      <c r="O27" s="373" t="s">
        <v>360</v>
      </c>
      <c r="P27" s="373"/>
      <c r="Q27" s="373"/>
      <c r="R27" s="373"/>
      <c r="S27" s="373" t="s">
        <v>361</v>
      </c>
      <c r="T27" s="373"/>
      <c r="U27" s="373"/>
      <c r="V27" s="364" t="s">
        <v>384</v>
      </c>
      <c r="W27" s="375"/>
      <c r="X27" s="375"/>
      <c r="Y27" s="375"/>
      <c r="Z27" s="375"/>
      <c r="AA27" s="375"/>
      <c r="AB27" s="375"/>
      <c r="AC27" s="364" t="s">
        <v>363</v>
      </c>
      <c r="AD27" s="370" t="s">
        <v>364</v>
      </c>
      <c r="AE27" s="371" t="s">
        <v>385</v>
      </c>
      <c r="AF27" s="278"/>
    </row>
    <row r="28" spans="2:32" ht="38.25">
      <c r="B28" s="364"/>
      <c r="C28" s="364"/>
      <c r="D28" s="364"/>
      <c r="E28" s="372"/>
      <c r="F28" s="372"/>
      <c r="G28" s="297" t="s">
        <v>371</v>
      </c>
      <c r="H28" s="297" t="s">
        <v>367</v>
      </c>
      <c r="I28" s="297" t="s">
        <v>386</v>
      </c>
      <c r="J28" s="373"/>
      <c r="K28" s="374"/>
      <c r="L28" s="374"/>
      <c r="M28" s="374"/>
      <c r="N28" s="374"/>
      <c r="O28" s="297" t="s">
        <v>371</v>
      </c>
      <c r="P28" s="297" t="s">
        <v>372</v>
      </c>
      <c r="Q28" s="297" t="s">
        <v>367</v>
      </c>
      <c r="R28" s="297" t="s">
        <v>386</v>
      </c>
      <c r="S28" s="297" t="s">
        <v>387</v>
      </c>
      <c r="T28" s="297" t="s">
        <v>375</v>
      </c>
      <c r="U28" s="297" t="s">
        <v>370</v>
      </c>
      <c r="V28" s="289" t="s">
        <v>281</v>
      </c>
      <c r="W28" s="289" t="s">
        <v>376</v>
      </c>
      <c r="X28" s="289" t="s">
        <v>283</v>
      </c>
      <c r="Y28" s="289" t="s">
        <v>284</v>
      </c>
      <c r="Z28" s="289" t="s">
        <v>285</v>
      </c>
      <c r="AA28" s="289" t="s">
        <v>377</v>
      </c>
      <c r="AB28" s="289" t="s">
        <v>314</v>
      </c>
      <c r="AC28" s="369"/>
      <c r="AD28" s="370"/>
      <c r="AE28" s="371"/>
      <c r="AF28" s="278"/>
    </row>
    <row r="29" spans="2:32" ht="12.75">
      <c r="B29" s="286">
        <v>1</v>
      </c>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90"/>
      <c r="AE29" s="291"/>
      <c r="AF29" s="278"/>
    </row>
    <row r="30" spans="2:32" ht="12.75">
      <c r="B30" s="286">
        <v>2</v>
      </c>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92"/>
      <c r="AE30" s="291"/>
      <c r="AF30" s="278"/>
    </row>
    <row r="31" spans="2:32" ht="12.75">
      <c r="B31" s="286">
        <v>3</v>
      </c>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92"/>
      <c r="AE31" s="291"/>
      <c r="AF31" s="278"/>
    </row>
    <row r="32" spans="2:32" ht="12.75">
      <c r="B32" s="286">
        <v>4</v>
      </c>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92"/>
      <c r="AE32" s="291"/>
      <c r="AF32" s="278"/>
    </row>
    <row r="33" spans="2:32" ht="12.75">
      <c r="B33" s="286">
        <v>5</v>
      </c>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92"/>
      <c r="AE33" s="291"/>
      <c r="AF33" s="278"/>
    </row>
    <row r="34" spans="2:32" ht="12.75">
      <c r="B34" s="286">
        <v>6</v>
      </c>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92"/>
      <c r="AE34" s="291"/>
      <c r="AF34" s="278"/>
    </row>
    <row r="35" spans="2:32" ht="12.75">
      <c r="B35" s="286">
        <v>7</v>
      </c>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92"/>
      <c r="AE35" s="291"/>
      <c r="AF35" s="278"/>
    </row>
    <row r="36" spans="2:32" ht="12.75">
      <c r="B36" s="286">
        <v>8</v>
      </c>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92"/>
      <c r="AE36" s="291"/>
      <c r="AF36" s="278"/>
    </row>
    <row r="37" spans="2:32" ht="12.75">
      <c r="B37" s="286">
        <v>9</v>
      </c>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92"/>
      <c r="AE37" s="291"/>
      <c r="AF37" s="278"/>
    </row>
    <row r="38" spans="2:32" ht="12.75">
      <c r="B38" s="293" t="s">
        <v>388</v>
      </c>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86"/>
      <c r="AD38" s="295">
        <f>SUM(AD29:AD37)</f>
        <v>0</v>
      </c>
      <c r="AE38" s="295">
        <f>SUM(AE29:AE37)</f>
        <v>0</v>
      </c>
      <c r="AF38" s="278" t="s">
        <v>389</v>
      </c>
    </row>
    <row r="39" spans="2:32" ht="12.75">
      <c r="B39" s="285"/>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row>
    <row r="40" spans="2:32" ht="12.75">
      <c r="B40" s="278" t="s">
        <v>390</v>
      </c>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row>
    <row r="41" spans="2:32" ht="12.75">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row>
    <row r="42" spans="2:32" ht="12.75">
      <c r="B42" s="285" t="s">
        <v>391</v>
      </c>
      <c r="C42" s="285" t="s">
        <v>392</v>
      </c>
      <c r="D42" s="278"/>
      <c r="E42" s="298"/>
      <c r="F42" s="298"/>
      <c r="G42" s="298"/>
      <c r="H42" s="298"/>
      <c r="I42" s="298"/>
      <c r="J42" s="298"/>
      <c r="K42" s="298"/>
      <c r="L42" s="298"/>
      <c r="M42" s="298"/>
      <c r="N42" s="298"/>
      <c r="O42" s="298"/>
      <c r="P42" s="298"/>
      <c r="Q42" s="298"/>
      <c r="R42" s="298"/>
      <c r="S42" s="298"/>
      <c r="T42" s="298"/>
      <c r="U42" s="298"/>
      <c r="V42" s="278"/>
      <c r="W42" s="278"/>
      <c r="X42" s="278"/>
      <c r="Y42" s="278"/>
      <c r="Z42" s="278"/>
      <c r="AA42" s="278"/>
      <c r="AB42" s="278"/>
      <c r="AC42" s="278"/>
      <c r="AD42" s="278"/>
      <c r="AE42" s="278"/>
      <c r="AF42" s="278"/>
    </row>
    <row r="43" spans="2:32" ht="12.75">
      <c r="B43" s="364" t="s">
        <v>351</v>
      </c>
      <c r="C43" s="364" t="s">
        <v>352</v>
      </c>
      <c r="D43" s="364" t="s">
        <v>353</v>
      </c>
      <c r="E43" s="364" t="s">
        <v>354</v>
      </c>
      <c r="F43" s="364" t="s">
        <v>355</v>
      </c>
      <c r="G43" s="365" t="s">
        <v>356</v>
      </c>
      <c r="H43" s="366"/>
      <c r="I43" s="366"/>
      <c r="J43" s="365" t="s">
        <v>357</v>
      </c>
      <c r="K43" s="365" t="s">
        <v>358</v>
      </c>
      <c r="L43" s="365"/>
      <c r="M43" s="367" t="s">
        <v>359</v>
      </c>
      <c r="N43" s="366"/>
      <c r="O43" s="365" t="s">
        <v>360</v>
      </c>
      <c r="P43" s="365"/>
      <c r="Q43" s="365"/>
      <c r="R43" s="365"/>
      <c r="S43" s="365" t="s">
        <v>361</v>
      </c>
      <c r="T43" s="365"/>
      <c r="U43" s="365"/>
      <c r="V43" s="368" t="s">
        <v>362</v>
      </c>
      <c r="W43" s="368"/>
      <c r="X43" s="368"/>
      <c r="Y43" s="368"/>
      <c r="Z43" s="368"/>
      <c r="AA43" s="368"/>
      <c r="AB43" s="368"/>
      <c r="AC43" s="364" t="s">
        <v>363</v>
      </c>
      <c r="AD43" s="370" t="s">
        <v>364</v>
      </c>
      <c r="AE43" s="371" t="s">
        <v>385</v>
      </c>
      <c r="AF43" s="278"/>
    </row>
    <row r="44" spans="2:32" ht="33.75">
      <c r="B44" s="364"/>
      <c r="C44" s="364"/>
      <c r="D44" s="364"/>
      <c r="E44" s="364"/>
      <c r="F44" s="364"/>
      <c r="G44" s="288" t="s">
        <v>366</v>
      </c>
      <c r="H44" s="287" t="s">
        <v>367</v>
      </c>
      <c r="I44" s="287" t="s">
        <v>368</v>
      </c>
      <c r="J44" s="366"/>
      <c r="K44" s="287" t="s">
        <v>369</v>
      </c>
      <c r="L44" s="287" t="s">
        <v>370</v>
      </c>
      <c r="M44" s="287" t="s">
        <v>18</v>
      </c>
      <c r="N44" s="287" t="s">
        <v>370</v>
      </c>
      <c r="O44" s="287" t="s">
        <v>371</v>
      </c>
      <c r="P44" s="287" t="s">
        <v>372</v>
      </c>
      <c r="Q44" s="287" t="s">
        <v>367</v>
      </c>
      <c r="R44" s="287" t="s">
        <v>373</v>
      </c>
      <c r="S44" s="287" t="s">
        <v>374</v>
      </c>
      <c r="T44" s="287" t="s">
        <v>375</v>
      </c>
      <c r="U44" s="287" t="s">
        <v>370</v>
      </c>
      <c r="V44" s="289" t="s">
        <v>281</v>
      </c>
      <c r="W44" s="289" t="s">
        <v>376</v>
      </c>
      <c r="X44" s="289" t="s">
        <v>283</v>
      </c>
      <c r="Y44" s="289" t="s">
        <v>284</v>
      </c>
      <c r="Z44" s="289" t="s">
        <v>285</v>
      </c>
      <c r="AA44" s="289" t="s">
        <v>377</v>
      </c>
      <c r="AB44" s="289" t="s">
        <v>314</v>
      </c>
      <c r="AC44" s="369"/>
      <c r="AD44" s="370"/>
      <c r="AE44" s="371"/>
      <c r="AF44" s="278"/>
    </row>
    <row r="45" spans="2:32" ht="12.75">
      <c r="B45" s="286">
        <v>1</v>
      </c>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90"/>
      <c r="AE45" s="291"/>
      <c r="AF45" s="278"/>
    </row>
    <row r="46" spans="2:32" ht="12.75">
      <c r="B46" s="286">
        <v>2</v>
      </c>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92"/>
      <c r="AE46" s="291"/>
      <c r="AF46" s="278"/>
    </row>
    <row r="47" spans="2:32" ht="12.75">
      <c r="B47" s="286">
        <v>3</v>
      </c>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92"/>
      <c r="AE47" s="291"/>
      <c r="AF47" s="278"/>
    </row>
    <row r="48" spans="2:32" ht="12.75">
      <c r="B48" s="286">
        <v>4</v>
      </c>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92"/>
      <c r="AE48" s="291"/>
      <c r="AF48" s="278"/>
    </row>
    <row r="49" spans="2:32" ht="12.75">
      <c r="B49" s="286">
        <v>5</v>
      </c>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92"/>
      <c r="AE49" s="291"/>
      <c r="AF49" s="278"/>
    </row>
    <row r="50" spans="2:32" ht="12.75">
      <c r="B50" s="286">
        <v>6</v>
      </c>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92"/>
      <c r="AE50" s="291"/>
      <c r="AF50" s="278"/>
    </row>
    <row r="51" spans="2:32" ht="12.75">
      <c r="B51" s="286">
        <v>7</v>
      </c>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92"/>
      <c r="AE51" s="291"/>
      <c r="AF51" s="278"/>
    </row>
    <row r="52" spans="2:32" ht="12.75">
      <c r="B52" s="286">
        <v>8</v>
      </c>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92"/>
      <c r="AE52" s="291"/>
      <c r="AF52" s="278"/>
    </row>
    <row r="53" spans="2:32" ht="12.75">
      <c r="B53" s="286">
        <v>9</v>
      </c>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92"/>
      <c r="AE53" s="291"/>
      <c r="AF53" s="278"/>
    </row>
    <row r="54" spans="2:32" ht="12.75">
      <c r="B54" s="293" t="s">
        <v>393</v>
      </c>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5">
        <f>SUM(AD45:AD53)</f>
        <v>0</v>
      </c>
      <c r="AE54" s="295">
        <f>SUM(AE45:AE53)</f>
        <v>0</v>
      </c>
      <c r="AF54" s="278" t="s">
        <v>394</v>
      </c>
    </row>
    <row r="55" spans="2:32" ht="12.75">
      <c r="B55" s="285"/>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row>
    <row r="56" spans="2:32" ht="12.75">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row>
    <row r="57" spans="2:32" ht="12.75">
      <c r="B57" s="285" t="s">
        <v>395</v>
      </c>
      <c r="C57" s="285" t="s">
        <v>396</v>
      </c>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row>
    <row r="58" spans="2:32" ht="12.75">
      <c r="B58" s="364" t="s">
        <v>351</v>
      </c>
      <c r="C58" s="364" t="s">
        <v>352</v>
      </c>
      <c r="D58" s="364" t="s">
        <v>353</v>
      </c>
      <c r="E58" s="364" t="s">
        <v>354</v>
      </c>
      <c r="F58" s="364" t="s">
        <v>355</v>
      </c>
      <c r="G58" s="365" t="s">
        <v>356</v>
      </c>
      <c r="H58" s="366"/>
      <c r="I58" s="366"/>
      <c r="J58" s="365" t="s">
        <v>357</v>
      </c>
      <c r="K58" s="365" t="s">
        <v>358</v>
      </c>
      <c r="L58" s="365"/>
      <c r="M58" s="367" t="s">
        <v>359</v>
      </c>
      <c r="N58" s="366"/>
      <c r="O58" s="365" t="s">
        <v>360</v>
      </c>
      <c r="P58" s="365"/>
      <c r="Q58" s="365"/>
      <c r="R58" s="365"/>
      <c r="S58" s="365" t="s">
        <v>361</v>
      </c>
      <c r="T58" s="365"/>
      <c r="U58" s="365"/>
      <c r="V58" s="368" t="s">
        <v>362</v>
      </c>
      <c r="W58" s="368"/>
      <c r="X58" s="368"/>
      <c r="Y58" s="368"/>
      <c r="Z58" s="368"/>
      <c r="AA58" s="368"/>
      <c r="AB58" s="368"/>
      <c r="AC58" s="364" t="s">
        <v>363</v>
      </c>
      <c r="AD58" s="370" t="s">
        <v>364</v>
      </c>
      <c r="AE58" s="371" t="s">
        <v>365</v>
      </c>
      <c r="AF58" s="278"/>
    </row>
    <row r="59" spans="2:32" ht="33.75">
      <c r="B59" s="364"/>
      <c r="C59" s="364"/>
      <c r="D59" s="364"/>
      <c r="E59" s="364"/>
      <c r="F59" s="364"/>
      <c r="G59" s="288" t="s">
        <v>366</v>
      </c>
      <c r="H59" s="287" t="s">
        <v>367</v>
      </c>
      <c r="I59" s="287" t="s">
        <v>368</v>
      </c>
      <c r="J59" s="366"/>
      <c r="K59" s="287" t="s">
        <v>369</v>
      </c>
      <c r="L59" s="287" t="s">
        <v>370</v>
      </c>
      <c r="M59" s="287" t="s">
        <v>18</v>
      </c>
      <c r="N59" s="287" t="s">
        <v>370</v>
      </c>
      <c r="O59" s="287" t="s">
        <v>371</v>
      </c>
      <c r="P59" s="287" t="s">
        <v>372</v>
      </c>
      <c r="Q59" s="287" t="s">
        <v>367</v>
      </c>
      <c r="R59" s="287" t="s">
        <v>373</v>
      </c>
      <c r="S59" s="287" t="s">
        <v>374</v>
      </c>
      <c r="T59" s="287" t="s">
        <v>375</v>
      </c>
      <c r="U59" s="287" t="s">
        <v>370</v>
      </c>
      <c r="V59" s="289" t="s">
        <v>281</v>
      </c>
      <c r="W59" s="289" t="s">
        <v>376</v>
      </c>
      <c r="X59" s="289" t="s">
        <v>283</v>
      </c>
      <c r="Y59" s="289" t="s">
        <v>284</v>
      </c>
      <c r="Z59" s="289" t="s">
        <v>285</v>
      </c>
      <c r="AA59" s="289" t="s">
        <v>377</v>
      </c>
      <c r="AB59" s="289" t="s">
        <v>314</v>
      </c>
      <c r="AC59" s="369"/>
      <c r="AD59" s="370"/>
      <c r="AE59" s="371"/>
      <c r="AF59" s="278"/>
    </row>
    <row r="60" spans="2:32" ht="12.75">
      <c r="B60" s="286">
        <v>1</v>
      </c>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90"/>
      <c r="AE60" s="291"/>
      <c r="AF60" s="278"/>
    </row>
    <row r="61" spans="2:32" ht="12.75">
      <c r="B61" s="286">
        <v>2</v>
      </c>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92"/>
      <c r="AE61" s="291"/>
      <c r="AF61" s="278"/>
    </row>
    <row r="62" spans="2:32" ht="12.75">
      <c r="B62" s="286">
        <v>3</v>
      </c>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92"/>
      <c r="AE62" s="291"/>
      <c r="AF62" s="278"/>
    </row>
    <row r="63" spans="2:32" ht="12.75">
      <c r="B63" s="286">
        <v>4</v>
      </c>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92"/>
      <c r="AE63" s="291"/>
      <c r="AF63" s="278"/>
    </row>
    <row r="64" spans="2:32" ht="12.75">
      <c r="B64" s="286">
        <v>5</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92"/>
      <c r="AE64" s="291"/>
      <c r="AF64" s="278"/>
    </row>
    <row r="65" spans="2:32" ht="12.75">
      <c r="B65" s="286">
        <v>6</v>
      </c>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92"/>
      <c r="AE65" s="291"/>
      <c r="AF65" s="278"/>
    </row>
    <row r="66" spans="2:32" ht="12.75">
      <c r="B66" s="286">
        <v>7</v>
      </c>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92"/>
      <c r="AE66" s="291"/>
      <c r="AF66" s="278"/>
    </row>
    <row r="67" spans="2:32" ht="12.75">
      <c r="B67" s="286">
        <v>8</v>
      </c>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92"/>
      <c r="AE67" s="291"/>
      <c r="AF67" s="278"/>
    </row>
    <row r="68" spans="2:32" ht="12.75">
      <c r="B68" s="286">
        <v>9</v>
      </c>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92"/>
      <c r="AE68" s="291"/>
      <c r="AF68" s="278"/>
    </row>
    <row r="69" spans="2:32" ht="12.75">
      <c r="B69" s="293" t="s">
        <v>397</v>
      </c>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5">
        <f>SUM(AD60:AD68)</f>
        <v>0</v>
      </c>
      <c r="AE69" s="295">
        <f>SUM(AE60:AE68)</f>
        <v>0</v>
      </c>
      <c r="AF69" s="278" t="s">
        <v>398</v>
      </c>
    </row>
    <row r="70" spans="2:32" ht="12.75">
      <c r="B70" s="299"/>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1"/>
      <c r="AE70" s="278"/>
      <c r="AF70" s="278"/>
    </row>
    <row r="71" spans="2:32" ht="12.75">
      <c r="B71" s="299"/>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1"/>
      <c r="AE71" s="278"/>
      <c r="AF71" s="278"/>
    </row>
    <row r="72" spans="2:32" ht="12.75">
      <c r="B72" s="299" t="s">
        <v>399</v>
      </c>
      <c r="C72" s="299" t="s">
        <v>400</v>
      </c>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302"/>
      <c r="AE72" s="285"/>
      <c r="AF72" s="285"/>
    </row>
    <row r="73" spans="2:32" ht="12.75">
      <c r="B73" s="364" t="s">
        <v>351</v>
      </c>
      <c r="C73" s="364" t="s">
        <v>352</v>
      </c>
      <c r="D73" s="364" t="s">
        <v>353</v>
      </c>
      <c r="E73" s="364" t="s">
        <v>354</v>
      </c>
      <c r="F73" s="364" t="s">
        <v>355</v>
      </c>
      <c r="G73" s="365" t="s">
        <v>356</v>
      </c>
      <c r="H73" s="366"/>
      <c r="I73" s="366"/>
      <c r="J73" s="365" t="s">
        <v>357</v>
      </c>
      <c r="K73" s="365" t="s">
        <v>358</v>
      </c>
      <c r="L73" s="365"/>
      <c r="M73" s="367" t="s">
        <v>359</v>
      </c>
      <c r="N73" s="366"/>
      <c r="O73" s="365" t="s">
        <v>360</v>
      </c>
      <c r="P73" s="365"/>
      <c r="Q73" s="365"/>
      <c r="R73" s="365"/>
      <c r="S73" s="365" t="s">
        <v>361</v>
      </c>
      <c r="T73" s="365"/>
      <c r="U73" s="365"/>
      <c r="V73" s="368" t="s">
        <v>362</v>
      </c>
      <c r="W73" s="368"/>
      <c r="X73" s="368"/>
      <c r="Y73" s="368"/>
      <c r="Z73" s="368"/>
      <c r="AA73" s="368"/>
      <c r="AB73" s="368"/>
      <c r="AC73" s="364" t="s">
        <v>363</v>
      </c>
      <c r="AD73" s="370" t="s">
        <v>364</v>
      </c>
      <c r="AE73" s="371" t="s">
        <v>365</v>
      </c>
      <c r="AF73" s="278"/>
    </row>
    <row r="74" spans="2:32" ht="33.75">
      <c r="B74" s="364"/>
      <c r="C74" s="364"/>
      <c r="D74" s="364"/>
      <c r="E74" s="364"/>
      <c r="F74" s="364"/>
      <c r="G74" s="288" t="s">
        <v>366</v>
      </c>
      <c r="H74" s="287" t="s">
        <v>367</v>
      </c>
      <c r="I74" s="287" t="s">
        <v>368</v>
      </c>
      <c r="J74" s="366"/>
      <c r="K74" s="287" t="s">
        <v>369</v>
      </c>
      <c r="L74" s="287" t="s">
        <v>370</v>
      </c>
      <c r="M74" s="287" t="s">
        <v>18</v>
      </c>
      <c r="N74" s="287" t="s">
        <v>370</v>
      </c>
      <c r="O74" s="287" t="s">
        <v>371</v>
      </c>
      <c r="P74" s="287" t="s">
        <v>372</v>
      </c>
      <c r="Q74" s="287" t="s">
        <v>367</v>
      </c>
      <c r="R74" s="287" t="s">
        <v>373</v>
      </c>
      <c r="S74" s="287" t="s">
        <v>374</v>
      </c>
      <c r="T74" s="287" t="s">
        <v>375</v>
      </c>
      <c r="U74" s="287" t="s">
        <v>370</v>
      </c>
      <c r="V74" s="289" t="s">
        <v>281</v>
      </c>
      <c r="W74" s="289" t="s">
        <v>376</v>
      </c>
      <c r="X74" s="289" t="s">
        <v>283</v>
      </c>
      <c r="Y74" s="289" t="s">
        <v>284</v>
      </c>
      <c r="Z74" s="289" t="s">
        <v>285</v>
      </c>
      <c r="AA74" s="289" t="s">
        <v>377</v>
      </c>
      <c r="AB74" s="289" t="s">
        <v>314</v>
      </c>
      <c r="AC74" s="369"/>
      <c r="AD74" s="370"/>
      <c r="AE74" s="371"/>
      <c r="AF74" s="278"/>
    </row>
    <row r="75" spans="2:32" ht="12.75">
      <c r="B75" s="286">
        <v>1</v>
      </c>
      <c r="C75" s="286"/>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90"/>
      <c r="AE75" s="291"/>
      <c r="AF75" s="278"/>
    </row>
    <row r="76" spans="2:32" ht="12.75">
      <c r="B76" s="286">
        <v>2</v>
      </c>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92"/>
      <c r="AE76" s="291"/>
      <c r="AF76" s="278"/>
    </row>
    <row r="77" spans="2:32" ht="12.75">
      <c r="B77" s="286">
        <v>3</v>
      </c>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92"/>
      <c r="AE77" s="291"/>
      <c r="AF77" s="278"/>
    </row>
    <row r="78" spans="2:32" ht="12.75">
      <c r="B78" s="286">
        <v>4</v>
      </c>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92"/>
      <c r="AE78" s="291"/>
      <c r="AF78" s="278"/>
    </row>
    <row r="79" spans="2:32" ht="12.75">
      <c r="B79" s="286">
        <v>5</v>
      </c>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92"/>
      <c r="AE79" s="291"/>
      <c r="AF79" s="278"/>
    </row>
    <row r="80" spans="2:32" ht="12.75">
      <c r="B80" s="286">
        <v>6</v>
      </c>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92"/>
      <c r="AE80" s="291"/>
      <c r="AF80" s="278"/>
    </row>
    <row r="81" spans="2:32" ht="12.75">
      <c r="B81" s="286">
        <v>7</v>
      </c>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92"/>
      <c r="AE81" s="291"/>
      <c r="AF81" s="278"/>
    </row>
    <row r="82" spans="2:32" ht="12.75">
      <c r="B82" s="286">
        <v>8</v>
      </c>
      <c r="C82" s="286"/>
      <c r="D82" s="286"/>
      <c r="E82" s="286"/>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92"/>
      <c r="AE82" s="291"/>
      <c r="AF82" s="278"/>
    </row>
    <row r="83" spans="2:32" ht="12.75">
      <c r="B83" s="286">
        <v>9</v>
      </c>
      <c r="C83" s="286"/>
      <c r="D83" s="286"/>
      <c r="E83" s="286"/>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c r="AD83" s="292"/>
      <c r="AE83" s="291"/>
      <c r="AF83" s="278"/>
    </row>
    <row r="84" spans="2:32" ht="12.75">
      <c r="B84" s="293" t="s">
        <v>401</v>
      </c>
      <c r="C84" s="294"/>
      <c r="D84" s="294"/>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5">
        <f>SUM(AD75:AD83)</f>
        <v>0</v>
      </c>
      <c r="AE84" s="295">
        <f>SUM(AE75:AE83)</f>
        <v>0</v>
      </c>
      <c r="AF84" s="278" t="s">
        <v>402</v>
      </c>
    </row>
    <row r="85" spans="2:32" ht="12.75">
      <c r="B85" s="278"/>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row>
    <row r="86" spans="2:32" ht="13.5" thickBot="1">
      <c r="B86" s="285" t="s">
        <v>403</v>
      </c>
      <c r="C86" s="278"/>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row>
    <row r="87" spans="2:32" ht="39" thickBot="1">
      <c r="B87" s="285"/>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303" t="s">
        <v>404</v>
      </c>
      <c r="AE87" s="304" t="s">
        <v>365</v>
      </c>
      <c r="AF87" s="278"/>
    </row>
    <row r="88" spans="1:32" ht="15" thickBot="1">
      <c r="A88" s="172" t="s">
        <v>268</v>
      </c>
      <c r="B88" s="173"/>
      <c r="C88" s="173"/>
      <c r="D88" s="173"/>
      <c r="E88" s="173"/>
      <c r="F88" s="173"/>
      <c r="G88" s="173"/>
      <c r="H88" s="173"/>
      <c r="I88" s="173"/>
      <c r="J88" s="173"/>
      <c r="K88" s="173"/>
      <c r="L88" s="173"/>
      <c r="M88" s="173"/>
      <c r="N88" s="173"/>
      <c r="O88" s="173"/>
      <c r="P88" s="278"/>
      <c r="Q88" s="278"/>
      <c r="R88" s="278"/>
      <c r="S88" s="278"/>
      <c r="T88" s="278"/>
      <c r="U88" s="278"/>
      <c r="V88" s="278"/>
      <c r="W88" s="376" t="s">
        <v>405</v>
      </c>
      <c r="X88" s="376"/>
      <c r="Y88" s="376"/>
      <c r="Z88" s="376"/>
      <c r="AA88" s="376"/>
      <c r="AB88" s="376"/>
      <c r="AC88" s="377"/>
      <c r="AD88" s="305">
        <f>+AD23+AD38+AD54+AD69+AD84</f>
        <v>0</v>
      </c>
      <c r="AE88" s="306">
        <f>+AE23+AE38+AE54+AE69+AE84</f>
        <v>0</v>
      </c>
      <c r="AF88" s="278"/>
    </row>
    <row r="89" spans="1:32" ht="14.25">
      <c r="A89" s="172" t="s">
        <v>269</v>
      </c>
      <c r="B89" s="173"/>
      <c r="C89" s="173"/>
      <c r="D89" s="173"/>
      <c r="E89" s="173"/>
      <c r="F89" s="173"/>
      <c r="G89" s="173"/>
      <c r="H89" s="173"/>
      <c r="I89" s="173"/>
      <c r="J89" s="173"/>
      <c r="K89" s="173"/>
      <c r="L89" s="173"/>
      <c r="M89" s="173"/>
      <c r="N89" s="173"/>
      <c r="O89" s="173"/>
      <c r="P89" s="278"/>
      <c r="Q89" s="278"/>
      <c r="R89" s="278"/>
      <c r="S89" s="278"/>
      <c r="T89" s="278"/>
      <c r="U89" s="278"/>
      <c r="V89" s="278"/>
      <c r="W89" s="278"/>
      <c r="X89" s="278"/>
      <c r="Y89" s="278"/>
      <c r="Z89" s="278"/>
      <c r="AA89" s="278"/>
      <c r="AB89" s="278"/>
      <c r="AC89" s="278"/>
      <c r="AD89" s="278"/>
      <c r="AE89" s="278"/>
      <c r="AF89" s="278"/>
    </row>
    <row r="90" spans="1:32" ht="14.25">
      <c r="A90" s="172"/>
      <c r="B90" s="173"/>
      <c r="C90" s="173"/>
      <c r="D90" s="173"/>
      <c r="E90" s="173"/>
      <c r="F90" s="173"/>
      <c r="G90" s="173"/>
      <c r="H90" s="173"/>
      <c r="I90" s="173"/>
      <c r="J90" s="173"/>
      <c r="K90" s="173"/>
      <c r="L90" s="173"/>
      <c r="M90" s="173"/>
      <c r="N90" s="173"/>
      <c r="O90" s="173"/>
      <c r="P90" s="278"/>
      <c r="Q90" s="278"/>
      <c r="R90" s="278"/>
      <c r="S90" s="278"/>
      <c r="T90" s="278"/>
      <c r="U90" s="278"/>
      <c r="V90" s="278"/>
      <c r="W90" s="278"/>
      <c r="X90" s="278"/>
      <c r="Y90" s="278"/>
      <c r="Z90" s="278"/>
      <c r="AA90" s="278"/>
      <c r="AB90" s="278"/>
      <c r="AC90" s="278"/>
      <c r="AD90" s="278"/>
      <c r="AE90" s="278"/>
      <c r="AF90" s="278"/>
    </row>
    <row r="91" spans="1:32" ht="14.25">
      <c r="A91" s="172" t="s">
        <v>270</v>
      </c>
      <c r="B91" s="173"/>
      <c r="C91" s="173"/>
      <c r="D91" s="173"/>
      <c r="E91" s="173"/>
      <c r="F91" s="173"/>
      <c r="G91" s="173"/>
      <c r="H91" s="173"/>
      <c r="I91" s="173"/>
      <c r="J91" s="173"/>
      <c r="K91" s="173"/>
      <c r="L91" s="173"/>
      <c r="M91" s="173"/>
      <c r="N91" s="173"/>
      <c r="O91" s="173"/>
      <c r="P91" s="278"/>
      <c r="Q91" s="278"/>
      <c r="R91" s="278"/>
      <c r="S91" s="278"/>
      <c r="T91" s="278"/>
      <c r="U91" s="278"/>
      <c r="V91" s="278"/>
      <c r="W91" s="278"/>
      <c r="X91" s="278"/>
      <c r="Y91" s="278"/>
      <c r="Z91" s="278"/>
      <c r="AA91" s="278"/>
      <c r="AB91" s="307" t="s">
        <v>406</v>
      </c>
      <c r="AC91" s="278"/>
      <c r="AD91" s="278"/>
      <c r="AE91" s="278"/>
      <c r="AF91" s="278"/>
    </row>
    <row r="92" spans="1:32" ht="14.25">
      <c r="A92" s="17"/>
      <c r="P92" s="278"/>
      <c r="Q92" s="278"/>
      <c r="R92" s="278"/>
      <c r="S92" s="278"/>
      <c r="T92" s="278"/>
      <c r="U92" s="278"/>
      <c r="V92" s="278"/>
      <c r="W92" s="278"/>
      <c r="X92" s="278"/>
      <c r="Y92" s="278"/>
      <c r="Z92" s="278"/>
      <c r="AA92" s="278"/>
      <c r="AB92" s="308" t="s">
        <v>407</v>
      </c>
      <c r="AC92" s="278"/>
      <c r="AD92" s="278"/>
      <c r="AE92" s="278"/>
      <c r="AF92" s="278"/>
    </row>
    <row r="93" spans="1:32" ht="12.75">
      <c r="A93" s="8"/>
      <c r="P93" s="278"/>
      <c r="Q93" s="278"/>
      <c r="R93" s="278"/>
      <c r="S93" s="278"/>
      <c r="T93" s="278"/>
      <c r="U93" s="278"/>
      <c r="V93" s="278"/>
      <c r="W93" s="278"/>
      <c r="X93" s="278"/>
      <c r="Y93" s="278"/>
      <c r="Z93" s="278"/>
      <c r="AA93" s="278"/>
      <c r="AB93" s="308" t="s">
        <v>408</v>
      </c>
      <c r="AC93" s="278"/>
      <c r="AD93" s="278"/>
      <c r="AE93" s="278"/>
      <c r="AF93" s="278"/>
    </row>
    <row r="94" spans="1:32" ht="12.75">
      <c r="A94" s="7" t="s">
        <v>0</v>
      </c>
      <c r="P94" s="278"/>
      <c r="Q94" s="278"/>
      <c r="R94" s="278"/>
      <c r="S94" s="278"/>
      <c r="T94" s="278"/>
      <c r="U94" s="278"/>
      <c r="V94" s="278"/>
      <c r="W94" s="278"/>
      <c r="X94" s="278"/>
      <c r="Y94" s="278"/>
      <c r="Z94" s="278"/>
      <c r="AA94" s="278"/>
      <c r="AB94" s="307" t="s">
        <v>409</v>
      </c>
      <c r="AC94" s="278"/>
      <c r="AD94" s="278"/>
      <c r="AE94" s="278"/>
      <c r="AF94" s="278"/>
    </row>
    <row r="95" spans="1:32" ht="12.75">
      <c r="A95" s="9" t="s">
        <v>6</v>
      </c>
      <c r="P95" s="278"/>
      <c r="Q95" s="278"/>
      <c r="R95" s="278"/>
      <c r="S95" s="278"/>
      <c r="T95" s="278"/>
      <c r="U95" s="278"/>
      <c r="V95" s="278"/>
      <c r="W95" s="278"/>
      <c r="X95" s="278"/>
      <c r="Y95" s="278"/>
      <c r="Z95" s="278"/>
      <c r="AA95" s="278"/>
      <c r="AB95" s="307" t="s">
        <v>410</v>
      </c>
      <c r="AC95" s="278"/>
      <c r="AD95" s="278"/>
      <c r="AE95" s="278"/>
      <c r="AF95" s="278"/>
    </row>
    <row r="96" spans="1:32" ht="12.75">
      <c r="A96" s="9" t="s">
        <v>7</v>
      </c>
      <c r="P96" s="278"/>
      <c r="Q96" s="278"/>
      <c r="R96" s="278"/>
      <c r="S96" s="278"/>
      <c r="T96" s="278"/>
      <c r="U96" s="278"/>
      <c r="V96" s="278"/>
      <c r="W96" s="278"/>
      <c r="X96" s="278"/>
      <c r="Y96" s="278"/>
      <c r="Z96" s="278"/>
      <c r="AA96" s="278"/>
      <c r="AB96" s="307" t="s">
        <v>411</v>
      </c>
      <c r="AC96" s="278"/>
      <c r="AD96" s="278"/>
      <c r="AE96" s="278"/>
      <c r="AF96" s="278"/>
    </row>
    <row r="97" spans="1:32" ht="12.75">
      <c r="A97" s="7" t="s">
        <v>2</v>
      </c>
      <c r="P97" s="278"/>
      <c r="Q97" s="278"/>
      <c r="R97" s="278"/>
      <c r="S97" s="278"/>
      <c r="T97" s="278"/>
      <c r="U97" s="278"/>
      <c r="V97" s="278"/>
      <c r="W97" s="278"/>
      <c r="X97" s="278"/>
      <c r="Y97" s="278"/>
      <c r="Z97" s="278"/>
      <c r="AA97" s="278"/>
      <c r="AB97" s="307" t="s">
        <v>412</v>
      </c>
      <c r="AC97" s="278"/>
      <c r="AD97" s="278"/>
      <c r="AE97" s="278"/>
      <c r="AF97" s="278"/>
    </row>
    <row r="98" spans="1:32" ht="12.75">
      <c r="A98" s="9" t="s">
        <v>8</v>
      </c>
      <c r="P98" s="278"/>
      <c r="Q98" s="278"/>
      <c r="R98" s="278"/>
      <c r="S98" s="278"/>
      <c r="T98" s="278"/>
      <c r="U98" s="278"/>
      <c r="V98" s="278"/>
      <c r="W98" s="278"/>
      <c r="X98" s="278"/>
      <c r="Y98" s="278"/>
      <c r="Z98" s="278"/>
      <c r="AA98" s="278"/>
      <c r="AB98" s="307" t="s">
        <v>413</v>
      </c>
      <c r="AC98" s="278"/>
      <c r="AD98" s="278"/>
      <c r="AE98" s="278"/>
      <c r="AF98" s="278"/>
    </row>
    <row r="99" spans="1:32" ht="12.75">
      <c r="A99" s="9" t="s">
        <v>9</v>
      </c>
      <c r="P99" s="278"/>
      <c r="Q99" s="278"/>
      <c r="R99" s="278"/>
      <c r="S99" s="278"/>
      <c r="T99" s="278"/>
      <c r="U99" s="278"/>
      <c r="V99" s="278"/>
      <c r="W99" s="278"/>
      <c r="X99" s="278"/>
      <c r="Y99" s="278"/>
      <c r="Z99" s="278"/>
      <c r="AA99" s="278"/>
      <c r="AB99" s="307" t="s">
        <v>414</v>
      </c>
      <c r="AC99" s="278"/>
      <c r="AD99" s="278"/>
      <c r="AE99" s="278"/>
      <c r="AF99" s="278"/>
    </row>
    <row r="100" spans="1:32" ht="12.75">
      <c r="A100" s="9" t="s">
        <v>10</v>
      </c>
      <c r="P100" s="278"/>
      <c r="Q100" s="278"/>
      <c r="R100" s="278"/>
      <c r="S100" s="278"/>
      <c r="T100" s="278"/>
      <c r="U100" s="278"/>
      <c r="V100" s="278"/>
      <c r="W100" s="278"/>
      <c r="X100" s="278"/>
      <c r="Y100" s="278"/>
      <c r="Z100" s="278"/>
      <c r="AA100" s="278"/>
      <c r="AB100" s="307" t="s">
        <v>415</v>
      </c>
      <c r="AC100" s="278"/>
      <c r="AD100" s="278"/>
      <c r="AE100" s="278"/>
      <c r="AF100" s="278"/>
    </row>
    <row r="101" spans="1:32" ht="12.75">
      <c r="A101" s="7" t="s">
        <v>3</v>
      </c>
      <c r="P101" s="278"/>
      <c r="Q101" s="278"/>
      <c r="R101" s="278"/>
      <c r="S101" s="278"/>
      <c r="T101" s="278"/>
      <c r="U101" s="278"/>
      <c r="V101" s="278"/>
      <c r="W101" s="278"/>
      <c r="X101" s="278"/>
      <c r="Y101" s="278"/>
      <c r="Z101" s="278"/>
      <c r="AA101" s="278"/>
      <c r="AB101" s="307" t="s">
        <v>416</v>
      </c>
      <c r="AC101" s="278"/>
      <c r="AD101" s="278"/>
      <c r="AE101" s="278"/>
      <c r="AF101" s="278"/>
    </row>
    <row r="102" spans="1:32" ht="12.75">
      <c r="A102" s="9" t="s">
        <v>272</v>
      </c>
      <c r="P102" s="278"/>
      <c r="Q102" s="278"/>
      <c r="R102" s="278"/>
      <c r="S102" s="278"/>
      <c r="T102" s="278"/>
      <c r="U102" s="278"/>
      <c r="V102" s="278"/>
      <c r="W102" s="278"/>
      <c r="X102" s="278"/>
      <c r="Y102" s="278"/>
      <c r="Z102" s="278"/>
      <c r="AA102" s="278"/>
      <c r="AB102" s="307" t="s">
        <v>417</v>
      </c>
      <c r="AC102" s="278"/>
      <c r="AD102" s="278"/>
      <c r="AE102" s="278"/>
      <c r="AF102" s="278"/>
    </row>
    <row r="103" spans="1:32" ht="12.75">
      <c r="A103" s="7" t="s">
        <v>4</v>
      </c>
      <c r="P103" s="278"/>
      <c r="Q103" s="278"/>
      <c r="R103" s="278"/>
      <c r="S103" s="278"/>
      <c r="T103" s="278"/>
      <c r="U103" s="278"/>
      <c r="V103" s="278"/>
      <c r="W103" s="278"/>
      <c r="X103" s="278"/>
      <c r="Y103" s="278"/>
      <c r="Z103" s="278"/>
      <c r="AA103" s="278"/>
      <c r="AB103" s="307" t="s">
        <v>418</v>
      </c>
      <c r="AC103" s="278"/>
      <c r="AD103" s="278"/>
      <c r="AE103" s="278"/>
      <c r="AF103" s="278"/>
    </row>
    <row r="104" spans="1:32" ht="12.75">
      <c r="A104" s="9" t="s">
        <v>11</v>
      </c>
      <c r="P104" s="278"/>
      <c r="Q104" s="278"/>
      <c r="R104" s="278"/>
      <c r="S104" s="278"/>
      <c r="T104" s="278"/>
      <c r="U104" s="278"/>
      <c r="V104" s="278"/>
      <c r="W104" s="278"/>
      <c r="X104" s="278"/>
      <c r="Y104" s="278"/>
      <c r="Z104" s="278"/>
      <c r="AA104" s="278"/>
      <c r="AB104" s="307" t="s">
        <v>419</v>
      </c>
      <c r="AC104" s="278"/>
      <c r="AD104" s="278"/>
      <c r="AE104" s="278"/>
      <c r="AF104" s="278"/>
    </row>
    <row r="105" spans="1:32" ht="12.75">
      <c r="A105" s="9" t="s">
        <v>12</v>
      </c>
      <c r="P105" s="278"/>
      <c r="Q105" s="278"/>
      <c r="R105" s="278"/>
      <c r="S105" s="278"/>
      <c r="T105" s="278"/>
      <c r="U105" s="278"/>
      <c r="V105" s="278"/>
      <c r="W105" s="278"/>
      <c r="X105" s="278"/>
      <c r="Y105" s="278"/>
      <c r="Z105" s="278"/>
      <c r="AA105" s="278"/>
      <c r="AB105" s="278"/>
      <c r="AC105" s="278"/>
      <c r="AD105" s="278"/>
      <c r="AE105" s="278"/>
      <c r="AF105" s="278"/>
    </row>
    <row r="106" spans="1:32" ht="12.75">
      <c r="A106" s="7" t="s">
        <v>5</v>
      </c>
      <c r="P106" s="278"/>
      <c r="Q106" s="278"/>
      <c r="R106" s="278"/>
      <c r="S106" s="278"/>
      <c r="T106" s="278"/>
      <c r="U106" s="278"/>
      <c r="V106" s="278"/>
      <c r="W106" s="278"/>
      <c r="X106" s="278"/>
      <c r="Y106" s="278"/>
      <c r="Z106" s="278"/>
      <c r="AA106" s="278"/>
      <c r="AB106" s="278"/>
      <c r="AC106" s="278"/>
      <c r="AD106" s="278"/>
      <c r="AE106" s="278"/>
      <c r="AF106" s="278"/>
    </row>
    <row r="107" spans="1:32" ht="12.75">
      <c r="A107" s="9" t="s">
        <v>13</v>
      </c>
      <c r="P107" s="278"/>
      <c r="Q107" s="278"/>
      <c r="R107" s="278"/>
      <c r="S107" s="278"/>
      <c r="T107" s="278"/>
      <c r="U107" s="278"/>
      <c r="V107" s="278"/>
      <c r="W107" s="278"/>
      <c r="X107" s="278"/>
      <c r="Y107" s="278"/>
      <c r="Z107" s="278"/>
      <c r="AA107" s="278"/>
      <c r="AB107" s="278"/>
      <c r="AC107" s="278"/>
      <c r="AD107" s="278"/>
      <c r="AE107" s="278"/>
      <c r="AF107" s="278"/>
    </row>
    <row r="108" spans="1:32" ht="12.75">
      <c r="A108" s="9" t="s">
        <v>14</v>
      </c>
      <c r="P108" s="278"/>
      <c r="Q108" s="278"/>
      <c r="R108" s="278"/>
      <c r="S108" s="278"/>
      <c r="T108" s="278"/>
      <c r="U108" s="278"/>
      <c r="V108" s="278"/>
      <c r="W108" s="278"/>
      <c r="X108" s="278"/>
      <c r="Y108" s="278"/>
      <c r="Z108" s="278"/>
      <c r="AA108" s="278"/>
      <c r="AB108" s="307"/>
      <c r="AC108" s="278"/>
      <c r="AD108" s="278"/>
      <c r="AE108" s="278"/>
      <c r="AF108" s="278"/>
    </row>
    <row r="109" spans="1:32" ht="12.75">
      <c r="A109" s="9" t="s">
        <v>15</v>
      </c>
      <c r="P109" s="278"/>
      <c r="Q109" s="278"/>
      <c r="R109" s="278"/>
      <c r="S109" s="278"/>
      <c r="T109" s="278"/>
      <c r="U109" s="278"/>
      <c r="V109" s="278"/>
      <c r="W109" s="278"/>
      <c r="X109" s="278"/>
      <c r="Y109" s="278"/>
      <c r="Z109" s="278"/>
      <c r="AA109" s="278"/>
      <c r="AB109" s="278"/>
      <c r="AC109" s="278"/>
      <c r="AD109" s="278"/>
      <c r="AE109" s="278"/>
      <c r="AF109" s="278"/>
    </row>
    <row r="110" spans="1:32" ht="12.75">
      <c r="A110" s="378" t="s">
        <v>1</v>
      </c>
      <c r="B110" s="378"/>
      <c r="C110" s="378"/>
      <c r="D110" s="378"/>
      <c r="E110" s="378"/>
      <c r="F110" s="378"/>
      <c r="G110" s="378"/>
      <c r="P110" s="278"/>
      <c r="Q110" s="278"/>
      <c r="R110" s="278"/>
      <c r="S110" s="278"/>
      <c r="T110" s="278"/>
      <c r="U110" s="278"/>
      <c r="V110" s="278"/>
      <c r="W110" s="278"/>
      <c r="X110" s="278"/>
      <c r="Y110" s="278"/>
      <c r="Z110" s="278"/>
      <c r="AA110" s="278"/>
      <c r="AB110" s="307"/>
      <c r="AC110" s="278"/>
      <c r="AD110" s="278"/>
      <c r="AE110" s="278"/>
      <c r="AF110" s="278"/>
    </row>
    <row r="111" spans="16:32" ht="12.75">
      <c r="P111" s="278"/>
      <c r="Q111" s="278"/>
      <c r="R111" s="278"/>
      <c r="S111" s="278"/>
      <c r="T111" s="278"/>
      <c r="U111" s="278"/>
      <c r="V111" s="278"/>
      <c r="W111" s="278"/>
      <c r="X111" s="278"/>
      <c r="Y111" s="278"/>
      <c r="Z111" s="278"/>
      <c r="AA111" s="278"/>
      <c r="AB111" s="278"/>
      <c r="AC111" s="278"/>
      <c r="AD111" s="278"/>
      <c r="AE111" s="278"/>
      <c r="AF111" s="278"/>
    </row>
    <row r="112" spans="2:32" ht="12.75">
      <c r="B112" s="3"/>
      <c r="C112" s="4"/>
      <c r="D112" s="4"/>
      <c r="E112" s="4"/>
      <c r="F112" s="5"/>
      <c r="P112" s="278"/>
      <c r="Q112" s="278"/>
      <c r="R112" s="278"/>
      <c r="S112" s="278"/>
      <c r="T112" s="278"/>
      <c r="U112" s="278"/>
      <c r="V112" s="278"/>
      <c r="W112" s="278"/>
      <c r="X112" s="278"/>
      <c r="Y112" s="278"/>
      <c r="Z112" s="278"/>
      <c r="AA112" s="278"/>
      <c r="AB112" s="307"/>
      <c r="AC112" s="278"/>
      <c r="AD112" s="278"/>
      <c r="AE112" s="278"/>
      <c r="AF112" s="278"/>
    </row>
    <row r="113" spans="1:32" ht="18.75">
      <c r="A113" s="174" t="s">
        <v>274</v>
      </c>
      <c r="B113" s="175"/>
      <c r="C113" s="176"/>
      <c r="D113" s="177"/>
      <c r="E113" s="177"/>
      <c r="F113" s="177"/>
      <c r="G113" s="177"/>
      <c r="P113" s="278"/>
      <c r="Q113" s="278"/>
      <c r="R113" s="278"/>
      <c r="S113" s="278"/>
      <c r="T113" s="278"/>
      <c r="U113" s="278"/>
      <c r="V113" s="278"/>
      <c r="W113" s="278"/>
      <c r="X113" s="278"/>
      <c r="Y113" s="278"/>
      <c r="Z113" s="278"/>
      <c r="AA113" s="278"/>
      <c r="AB113" s="278"/>
      <c r="AC113" s="278"/>
      <c r="AD113" s="278"/>
      <c r="AE113" s="278"/>
      <c r="AF113" s="278"/>
    </row>
    <row r="114" spans="1:32" ht="12.75">
      <c r="A114" s="363" t="s">
        <v>271</v>
      </c>
      <c r="B114" s="363"/>
      <c r="C114" s="363"/>
      <c r="D114" s="363"/>
      <c r="E114" s="363"/>
      <c r="F114" s="363"/>
      <c r="G114" s="363"/>
      <c r="P114" s="278"/>
      <c r="Q114" s="278"/>
      <c r="R114" s="278"/>
      <c r="S114" s="278"/>
      <c r="T114" s="278"/>
      <c r="U114" s="278"/>
      <c r="V114" s="278"/>
      <c r="W114" s="278"/>
      <c r="X114" s="278"/>
      <c r="Y114" s="278"/>
      <c r="Z114" s="278"/>
      <c r="AA114" s="278"/>
      <c r="AB114" s="278"/>
      <c r="AC114" s="278"/>
      <c r="AD114" s="278"/>
      <c r="AE114" s="278"/>
      <c r="AF114" s="278"/>
    </row>
    <row r="115" spans="1:32" ht="19.5">
      <c r="A115" s="178"/>
      <c r="B115" s="178"/>
      <c r="C115" s="178"/>
      <c r="D115" s="177"/>
      <c r="E115" s="177"/>
      <c r="F115" s="177"/>
      <c r="G115" s="177"/>
      <c r="P115" s="278"/>
      <c r="Q115" s="278"/>
      <c r="R115" s="278"/>
      <c r="S115" s="278"/>
      <c r="T115" s="278"/>
      <c r="U115" s="278"/>
      <c r="V115" s="278"/>
      <c r="W115" s="278"/>
      <c r="X115" s="278"/>
      <c r="Y115" s="278"/>
      <c r="Z115" s="278"/>
      <c r="AA115" s="278"/>
      <c r="AB115" s="278"/>
      <c r="AC115" s="278"/>
      <c r="AD115" s="278"/>
      <c r="AE115" s="278"/>
      <c r="AF115" s="278"/>
    </row>
    <row r="116" spans="1:32" ht="12.75">
      <c r="A116" s="179" t="s">
        <v>275</v>
      </c>
      <c r="B116" s="179"/>
      <c r="D116" s="179"/>
      <c r="E116" s="179"/>
      <c r="F116" s="177"/>
      <c r="G116" s="177"/>
      <c r="P116" s="278"/>
      <c r="Q116" s="278"/>
      <c r="R116" s="278"/>
      <c r="S116" s="278"/>
      <c r="T116" s="278"/>
      <c r="U116" s="278"/>
      <c r="V116" s="278"/>
      <c r="W116" s="278"/>
      <c r="X116" s="278"/>
      <c r="Y116" s="278"/>
      <c r="Z116" s="278"/>
      <c r="AA116" s="278"/>
      <c r="AB116" s="278"/>
      <c r="AC116" s="278"/>
      <c r="AD116" s="278"/>
      <c r="AE116" s="278"/>
      <c r="AF116" s="278"/>
    </row>
    <row r="117" spans="1:32" ht="12.75">
      <c r="A117" s="177"/>
      <c r="B117" s="177"/>
      <c r="C117" s="177"/>
      <c r="D117" s="177"/>
      <c r="E117" s="177"/>
      <c r="F117" s="177"/>
      <c r="G117" s="177"/>
      <c r="P117" s="278"/>
      <c r="Q117" s="278"/>
      <c r="R117" s="278"/>
      <c r="S117" s="278"/>
      <c r="T117" s="278"/>
      <c r="U117" s="278"/>
      <c r="V117" s="278"/>
      <c r="W117" s="278"/>
      <c r="X117" s="278"/>
      <c r="Y117" s="278"/>
      <c r="Z117" s="278"/>
      <c r="AA117" s="278"/>
      <c r="AB117" s="278"/>
      <c r="AC117" s="278"/>
      <c r="AD117" s="278"/>
      <c r="AE117" s="278"/>
      <c r="AF117" s="278"/>
    </row>
    <row r="118" spans="1:32" ht="12.75">
      <c r="A118" s="180" t="s">
        <v>276</v>
      </c>
      <c r="B118" s="180"/>
      <c r="C118" s="180"/>
      <c r="D118" s="177"/>
      <c r="E118" s="177"/>
      <c r="F118" s="177"/>
      <c r="G118" s="177"/>
      <c r="P118" s="278"/>
      <c r="Q118" s="278"/>
      <c r="R118" s="278"/>
      <c r="S118" s="278"/>
      <c r="T118" s="278"/>
      <c r="U118" s="278"/>
      <c r="V118" s="278"/>
      <c r="W118" s="278"/>
      <c r="X118" s="278"/>
      <c r="Y118" s="278"/>
      <c r="Z118" s="278"/>
      <c r="AA118" s="278"/>
      <c r="AB118" s="278"/>
      <c r="AC118" s="278"/>
      <c r="AD118" s="278"/>
      <c r="AE118" s="278"/>
      <c r="AF118" s="278"/>
    </row>
    <row r="119" spans="1:32" ht="12.75">
      <c r="A119" s="180"/>
      <c r="B119" s="180"/>
      <c r="C119" s="180"/>
      <c r="D119" s="177"/>
      <c r="E119" s="177"/>
      <c r="F119" s="177"/>
      <c r="G119" s="177"/>
      <c r="P119" s="278"/>
      <c r="Q119" s="278"/>
      <c r="R119" s="278"/>
      <c r="S119" s="278"/>
      <c r="T119" s="278"/>
      <c r="U119" s="278"/>
      <c r="V119" s="278"/>
      <c r="W119" s="278"/>
      <c r="X119" s="278"/>
      <c r="Y119" s="278"/>
      <c r="Z119" s="278"/>
      <c r="AA119" s="278"/>
      <c r="AB119" s="278"/>
      <c r="AC119" s="278"/>
      <c r="AD119" s="278"/>
      <c r="AE119" s="278"/>
      <c r="AF119" s="278"/>
    </row>
    <row r="120" spans="1:32" ht="12.75">
      <c r="A120" s="181"/>
      <c r="B120" s="181"/>
      <c r="C120" s="180"/>
      <c r="D120" s="177"/>
      <c r="E120" s="177"/>
      <c r="F120" s="177"/>
      <c r="G120" s="177"/>
      <c r="P120" s="278"/>
      <c r="Q120" s="278"/>
      <c r="R120" s="278"/>
      <c r="S120" s="278"/>
      <c r="T120" s="278"/>
      <c r="U120" s="278"/>
      <c r="V120" s="278"/>
      <c r="W120" s="278"/>
      <c r="X120" s="278"/>
      <c r="Y120" s="278"/>
      <c r="Z120" s="278"/>
      <c r="AA120" s="278"/>
      <c r="AB120" s="278"/>
      <c r="AC120" s="278"/>
      <c r="AD120" s="278"/>
      <c r="AE120" s="278"/>
      <c r="AF120" s="278"/>
    </row>
    <row r="121" spans="1:32" ht="12.75">
      <c r="A121" s="180" t="s">
        <v>277</v>
      </c>
      <c r="B121" s="180"/>
      <c r="C121" s="181"/>
      <c r="D121" s="177"/>
      <c r="E121" s="177"/>
      <c r="F121" s="177"/>
      <c r="G121" s="177"/>
      <c r="P121" s="278"/>
      <c r="Q121" s="278"/>
      <c r="R121" s="278"/>
      <c r="S121" s="278"/>
      <c r="T121" s="278"/>
      <c r="U121" s="278"/>
      <c r="V121" s="278"/>
      <c r="W121" s="278"/>
      <c r="X121" s="278"/>
      <c r="Y121" s="278"/>
      <c r="Z121" s="278"/>
      <c r="AA121" s="278"/>
      <c r="AB121" s="278"/>
      <c r="AC121" s="278"/>
      <c r="AD121" s="278"/>
      <c r="AE121" s="278"/>
      <c r="AF121" s="278"/>
    </row>
    <row r="122" spans="2:32" ht="12.75">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row>
    <row r="123" spans="2:32" ht="12.75">
      <c r="B123" s="278"/>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row>
    <row r="124" spans="2:32" ht="12.75">
      <c r="B124" s="278"/>
      <c r="C124" s="278"/>
      <c r="D124" s="278"/>
      <c r="E124" s="278"/>
      <c r="F124" s="278"/>
      <c r="G124" s="278"/>
      <c r="H124" s="278"/>
      <c r="I124" s="278"/>
      <c r="J124" s="278"/>
      <c r="K124" s="278"/>
      <c r="L124" s="278"/>
      <c r="M124" s="278"/>
      <c r="N124" s="278"/>
      <c r="O124" s="278"/>
      <c r="P124" s="278"/>
      <c r="Q124" s="278"/>
      <c r="R124" s="278"/>
      <c r="S124" s="278"/>
      <c r="T124" s="278"/>
      <c r="U124" s="278"/>
      <c r="V124" s="278"/>
      <c r="W124" s="278"/>
      <c r="X124" s="278"/>
      <c r="Y124" s="278"/>
      <c r="Z124" s="278"/>
      <c r="AA124" s="278"/>
      <c r="AB124" s="278"/>
      <c r="AC124" s="278"/>
      <c r="AD124" s="278"/>
      <c r="AE124" s="278"/>
      <c r="AF124" s="278"/>
    </row>
    <row r="125" spans="2:32" ht="12.75">
      <c r="B125" s="278"/>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row>
    <row r="126" spans="2:32" ht="12.75">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row>
    <row r="127" spans="2:32" ht="12.75">
      <c r="B127" s="278"/>
      <c r="C127" s="278"/>
      <c r="D127" s="278"/>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c r="AE127" s="278"/>
      <c r="AF127" s="278"/>
    </row>
    <row r="128" spans="2:32" ht="12.75">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c r="AE128" s="278"/>
      <c r="AF128" s="278"/>
    </row>
    <row r="129" spans="2:32" ht="12.75">
      <c r="B129" s="278"/>
      <c r="C129" s="278"/>
      <c r="D129" s="278"/>
      <c r="E129" s="278"/>
      <c r="F129" s="278"/>
      <c r="G129" s="278"/>
      <c r="H129" s="278"/>
      <c r="I129" s="278"/>
      <c r="J129" s="278"/>
      <c r="K129" s="278"/>
      <c r="L129" s="278"/>
      <c r="M129" s="278"/>
      <c r="N129" s="278"/>
      <c r="O129" s="278"/>
      <c r="P129" s="278"/>
      <c r="Q129" s="278"/>
      <c r="R129" s="278"/>
      <c r="S129" s="278"/>
      <c r="T129" s="278"/>
      <c r="U129" s="278"/>
      <c r="V129" s="278"/>
      <c r="W129" s="278"/>
      <c r="X129" s="278"/>
      <c r="Y129" s="278"/>
      <c r="Z129" s="278"/>
      <c r="AA129" s="278"/>
      <c r="AB129" s="278"/>
      <c r="AC129" s="278"/>
      <c r="AD129" s="278"/>
      <c r="AE129" s="278"/>
      <c r="AF129" s="278"/>
    </row>
    <row r="130" spans="2:32" ht="12.75">
      <c r="B130" s="278"/>
      <c r="C130" s="278"/>
      <c r="D130" s="278"/>
      <c r="E130" s="278"/>
      <c r="F130" s="278"/>
      <c r="G130" s="278"/>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row>
    <row r="131" spans="2:32" ht="12.75">
      <c r="B131" s="278"/>
      <c r="C131" s="278"/>
      <c r="D131" s="278"/>
      <c r="E131" s="278"/>
      <c r="F131" s="278"/>
      <c r="G131" s="278"/>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row>
    <row r="132" spans="2:32" ht="12.75">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row>
    <row r="133" spans="2:32" ht="12.75">
      <c r="B133" s="278"/>
      <c r="C133" s="278"/>
      <c r="D133" s="278"/>
      <c r="E133" s="278"/>
      <c r="F133" s="278"/>
      <c r="G133" s="278"/>
      <c r="H133" s="278"/>
      <c r="I133" s="278"/>
      <c r="J133" s="278"/>
      <c r="K133" s="278"/>
      <c r="L133" s="278"/>
      <c r="M133" s="278"/>
      <c r="N133" s="278"/>
      <c r="O133" s="278"/>
      <c r="P133" s="278"/>
      <c r="Q133" s="278"/>
      <c r="R133" s="278"/>
      <c r="S133" s="278"/>
      <c r="T133" s="278"/>
      <c r="U133" s="278"/>
      <c r="V133" s="278"/>
      <c r="W133" s="278"/>
      <c r="X133" s="278"/>
      <c r="Y133" s="278"/>
      <c r="Z133" s="278"/>
      <c r="AA133" s="278"/>
      <c r="AB133" s="278"/>
      <c r="AC133" s="278"/>
      <c r="AD133" s="278"/>
      <c r="AE133" s="278"/>
      <c r="AF133" s="278"/>
    </row>
    <row r="134" spans="2:32" ht="12.75">
      <c r="B134" s="278"/>
      <c r="C134" s="278"/>
      <c r="D134" s="278"/>
      <c r="E134" s="278"/>
      <c r="F134" s="278"/>
      <c r="G134" s="278"/>
      <c r="H134" s="278"/>
      <c r="I134" s="278"/>
      <c r="J134" s="278"/>
      <c r="K134" s="278"/>
      <c r="L134" s="278"/>
      <c r="M134" s="278"/>
      <c r="N134" s="278"/>
      <c r="O134" s="278"/>
      <c r="P134" s="278"/>
      <c r="Q134" s="278"/>
      <c r="R134" s="278"/>
      <c r="S134" s="278"/>
      <c r="T134" s="278"/>
      <c r="U134" s="278"/>
      <c r="V134" s="278"/>
      <c r="W134" s="278"/>
      <c r="X134" s="278"/>
      <c r="Y134" s="278"/>
      <c r="Z134" s="278"/>
      <c r="AA134" s="278"/>
      <c r="AB134" s="278"/>
      <c r="AC134" s="278"/>
      <c r="AD134" s="278"/>
      <c r="AE134" s="278"/>
      <c r="AF134" s="278"/>
    </row>
    <row r="135" spans="2:32" ht="12.75">
      <c r="B135" s="278"/>
      <c r="C135" s="278"/>
      <c r="D135" s="278"/>
      <c r="E135" s="278"/>
      <c r="F135" s="278"/>
      <c r="G135" s="278"/>
      <c r="H135" s="278"/>
      <c r="I135" s="278"/>
      <c r="J135" s="278"/>
      <c r="K135" s="278"/>
      <c r="L135" s="278"/>
      <c r="M135" s="278"/>
      <c r="N135" s="278"/>
      <c r="O135" s="278"/>
      <c r="P135" s="278"/>
      <c r="Q135" s="278"/>
      <c r="R135" s="278"/>
      <c r="S135" s="278"/>
      <c r="T135" s="278"/>
      <c r="U135" s="278"/>
      <c r="V135" s="278"/>
      <c r="W135" s="278"/>
      <c r="X135" s="278"/>
      <c r="Y135" s="278"/>
      <c r="Z135" s="278"/>
      <c r="AA135" s="278"/>
      <c r="AB135" s="278"/>
      <c r="AC135" s="278"/>
      <c r="AD135" s="278"/>
      <c r="AE135" s="278"/>
      <c r="AF135" s="278"/>
    </row>
    <row r="136" spans="2:32" ht="12.75">
      <c r="B136" s="278"/>
      <c r="C136" s="278"/>
      <c r="D136" s="278"/>
      <c r="E136" s="278"/>
      <c r="F136" s="278"/>
      <c r="G136" s="278"/>
      <c r="H136" s="278"/>
      <c r="I136" s="278"/>
      <c r="J136" s="278"/>
      <c r="K136" s="278"/>
      <c r="L136" s="278"/>
      <c r="M136" s="278"/>
      <c r="N136" s="278"/>
      <c r="O136" s="278"/>
      <c r="P136" s="278"/>
      <c r="Q136" s="278"/>
      <c r="R136" s="278"/>
      <c r="S136" s="278"/>
      <c r="T136" s="278"/>
      <c r="U136" s="278"/>
      <c r="V136" s="278"/>
      <c r="W136" s="278"/>
      <c r="X136" s="278"/>
      <c r="Y136" s="278"/>
      <c r="Z136" s="278"/>
      <c r="AA136" s="278"/>
      <c r="AB136" s="278"/>
      <c r="AC136" s="278"/>
      <c r="AD136" s="278"/>
      <c r="AE136" s="278"/>
      <c r="AF136" s="278"/>
    </row>
    <row r="137" spans="2:32" ht="12.75">
      <c r="B137" s="278"/>
      <c r="C137" s="278"/>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c r="Z137" s="278"/>
      <c r="AA137" s="278"/>
      <c r="AB137" s="278"/>
      <c r="AC137" s="278"/>
      <c r="AD137" s="278"/>
      <c r="AE137" s="278"/>
      <c r="AF137" s="278"/>
    </row>
    <row r="138" spans="2:32" ht="12.75">
      <c r="B138" s="278"/>
      <c r="C138" s="278"/>
      <c r="D138" s="278"/>
      <c r="E138" s="278"/>
      <c r="F138" s="278"/>
      <c r="G138" s="278"/>
      <c r="H138" s="278"/>
      <c r="I138" s="278"/>
      <c r="J138" s="278"/>
      <c r="K138" s="278"/>
      <c r="L138" s="278"/>
      <c r="M138" s="278"/>
      <c r="N138" s="278"/>
      <c r="O138" s="278"/>
      <c r="P138" s="278"/>
      <c r="Q138" s="278"/>
      <c r="R138" s="278"/>
      <c r="S138" s="278"/>
      <c r="T138" s="278"/>
      <c r="U138" s="278"/>
      <c r="V138" s="278"/>
      <c r="W138" s="278"/>
      <c r="X138" s="278"/>
      <c r="Y138" s="278"/>
      <c r="Z138" s="278"/>
      <c r="AA138" s="278"/>
      <c r="AB138" s="278"/>
      <c r="AC138" s="278"/>
      <c r="AD138" s="278"/>
      <c r="AE138" s="278"/>
      <c r="AF138" s="278"/>
    </row>
    <row r="139" spans="2:32" ht="12.75">
      <c r="B139" s="278"/>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row>
    <row r="140" spans="2:32" ht="12.75">
      <c r="B140" s="278"/>
      <c r="C140" s="278"/>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row>
    <row r="141" spans="2:32" ht="12.75">
      <c r="B141" s="278"/>
      <c r="C141" s="278"/>
      <c r="D141" s="278"/>
      <c r="E141" s="278"/>
      <c r="F141" s="278"/>
      <c r="G141" s="278"/>
      <c r="H141" s="278"/>
      <c r="I141" s="278"/>
      <c r="J141" s="278"/>
      <c r="K141" s="278"/>
      <c r="L141" s="278"/>
      <c r="M141" s="278"/>
      <c r="N141" s="278"/>
      <c r="O141" s="278"/>
      <c r="P141" s="278"/>
      <c r="Q141" s="278"/>
      <c r="R141" s="278"/>
      <c r="S141" s="278"/>
      <c r="T141" s="278"/>
      <c r="U141" s="278"/>
      <c r="V141" s="278"/>
      <c r="W141" s="278"/>
      <c r="X141" s="278"/>
      <c r="Y141" s="278"/>
      <c r="Z141" s="278"/>
      <c r="AA141" s="278"/>
      <c r="AB141" s="278"/>
      <c r="AC141" s="278"/>
      <c r="AD141" s="278"/>
      <c r="AE141" s="278"/>
      <c r="AF141" s="278"/>
    </row>
    <row r="142" spans="2:32" ht="12.75">
      <c r="B142" s="278"/>
      <c r="C142" s="278"/>
      <c r="D142" s="278"/>
      <c r="E142" s="278"/>
      <c r="F142" s="278"/>
      <c r="G142" s="278"/>
      <c r="H142" s="278"/>
      <c r="I142" s="278"/>
      <c r="J142" s="278"/>
      <c r="K142" s="278"/>
      <c r="L142" s="278"/>
      <c r="M142" s="278"/>
      <c r="N142" s="278"/>
      <c r="O142" s="278"/>
      <c r="P142" s="278"/>
      <c r="Q142" s="278"/>
      <c r="R142" s="278"/>
      <c r="S142" s="278"/>
      <c r="T142" s="278"/>
      <c r="U142" s="278"/>
      <c r="V142" s="278"/>
      <c r="W142" s="278"/>
      <c r="X142" s="278"/>
      <c r="Y142" s="278"/>
      <c r="Z142" s="278"/>
      <c r="AA142" s="278"/>
      <c r="AB142" s="278"/>
      <c r="AC142" s="278"/>
      <c r="AD142" s="278"/>
      <c r="AE142" s="278"/>
      <c r="AF142" s="278"/>
    </row>
    <row r="143" spans="2:32" ht="12.75">
      <c r="B143" s="278"/>
      <c r="C143" s="278"/>
      <c r="D143" s="278"/>
      <c r="E143" s="278"/>
      <c r="F143" s="278"/>
      <c r="G143" s="278"/>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278"/>
      <c r="AD143" s="278"/>
      <c r="AE143" s="278"/>
      <c r="AF143" s="278"/>
    </row>
    <row r="144" spans="2:32" ht="12.75">
      <c r="B144" s="278"/>
      <c r="C144" s="278"/>
      <c r="D144" s="278"/>
      <c r="E144" s="278"/>
      <c r="F144" s="278"/>
      <c r="G144" s="278"/>
      <c r="H144" s="278"/>
      <c r="I144" s="278"/>
      <c r="J144" s="278"/>
      <c r="K144" s="278"/>
      <c r="L144" s="278"/>
      <c r="M144" s="278"/>
      <c r="N144" s="278"/>
      <c r="O144" s="278"/>
      <c r="P144" s="278"/>
      <c r="Q144" s="278"/>
      <c r="R144" s="278"/>
      <c r="S144" s="278"/>
      <c r="T144" s="278"/>
      <c r="U144" s="278"/>
      <c r="V144" s="278"/>
      <c r="W144" s="278"/>
      <c r="X144" s="278"/>
      <c r="Y144" s="278"/>
      <c r="Z144" s="278"/>
      <c r="AA144" s="278"/>
      <c r="AB144" s="278"/>
      <c r="AC144" s="278"/>
      <c r="AD144" s="278"/>
      <c r="AE144" s="278"/>
      <c r="AF144" s="278"/>
    </row>
    <row r="145" spans="2:32" ht="12.75">
      <c r="B145" s="278"/>
      <c r="C145" s="278"/>
      <c r="D145" s="278"/>
      <c r="E145" s="278"/>
      <c r="F145" s="278"/>
      <c r="G145" s="278"/>
      <c r="H145" s="278"/>
      <c r="I145" s="278"/>
      <c r="J145" s="278"/>
      <c r="K145" s="278"/>
      <c r="L145" s="278"/>
      <c r="M145" s="278"/>
      <c r="N145" s="278"/>
      <c r="O145" s="278"/>
      <c r="P145" s="278"/>
      <c r="Q145" s="278"/>
      <c r="R145" s="278"/>
      <c r="S145" s="278"/>
      <c r="T145" s="278"/>
      <c r="U145" s="278"/>
      <c r="V145" s="278"/>
      <c r="W145" s="278"/>
      <c r="X145" s="278"/>
      <c r="Y145" s="278"/>
      <c r="Z145" s="278"/>
      <c r="AA145" s="278"/>
      <c r="AB145" s="278"/>
      <c r="AC145" s="278"/>
      <c r="AD145" s="278"/>
      <c r="AE145" s="278"/>
      <c r="AF145" s="278"/>
    </row>
    <row r="146" spans="2:32" ht="12.75">
      <c r="B146" s="278"/>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row>
    <row r="147" spans="2:32" ht="12.75">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row>
    <row r="148" spans="2:32" ht="12.75">
      <c r="B148" s="278"/>
      <c r="C148" s="278"/>
      <c r="D148" s="278"/>
      <c r="E148" s="278"/>
      <c r="F148" s="278"/>
      <c r="G148" s="278"/>
      <c r="H148" s="278"/>
      <c r="I148" s="278"/>
      <c r="J148" s="278"/>
      <c r="K148" s="278"/>
      <c r="L148" s="278"/>
      <c r="M148" s="278"/>
      <c r="N148" s="278"/>
      <c r="O148" s="278"/>
      <c r="P148" s="278"/>
      <c r="Q148" s="278"/>
      <c r="R148" s="278"/>
      <c r="S148" s="278"/>
      <c r="T148" s="278"/>
      <c r="U148" s="278"/>
      <c r="V148" s="278"/>
      <c r="W148" s="278"/>
      <c r="X148" s="278"/>
      <c r="Y148" s="278"/>
      <c r="Z148" s="278"/>
      <c r="AA148" s="278"/>
      <c r="AB148" s="278"/>
      <c r="AC148" s="278"/>
      <c r="AD148" s="278"/>
      <c r="AE148" s="278"/>
      <c r="AF148" s="278"/>
    </row>
    <row r="149" spans="2:32" ht="12.75">
      <c r="B149" s="278"/>
      <c r="C149" s="278"/>
      <c r="D149" s="278"/>
      <c r="E149" s="278"/>
      <c r="F149" s="278"/>
      <c r="G149" s="278"/>
      <c r="H149" s="278"/>
      <c r="I149" s="278"/>
      <c r="J149" s="278"/>
      <c r="K149" s="278"/>
      <c r="L149" s="278"/>
      <c r="M149" s="278"/>
      <c r="N149" s="278"/>
      <c r="O149" s="278"/>
      <c r="P149" s="278"/>
      <c r="Q149" s="278"/>
      <c r="R149" s="278"/>
      <c r="S149" s="278"/>
      <c r="T149" s="278"/>
      <c r="U149" s="278"/>
      <c r="V149" s="278"/>
      <c r="W149" s="278"/>
      <c r="X149" s="278"/>
      <c r="Y149" s="278"/>
      <c r="Z149" s="278"/>
      <c r="AA149" s="278"/>
      <c r="AB149" s="278"/>
      <c r="AC149" s="278"/>
      <c r="AD149" s="278"/>
      <c r="AE149" s="278"/>
      <c r="AF149" s="278"/>
    </row>
    <row r="150" spans="2:32" ht="12.75">
      <c r="B150" s="278"/>
      <c r="C150" s="278"/>
      <c r="D150" s="278"/>
      <c r="E150" s="278"/>
      <c r="F150" s="278"/>
      <c r="G150" s="278"/>
      <c r="H150" s="278"/>
      <c r="I150" s="278"/>
      <c r="J150" s="278"/>
      <c r="K150" s="278"/>
      <c r="L150" s="278"/>
      <c r="M150" s="278"/>
      <c r="N150" s="278"/>
      <c r="O150" s="278"/>
      <c r="P150" s="278"/>
      <c r="Q150" s="278"/>
      <c r="R150" s="278"/>
      <c r="S150" s="278"/>
      <c r="T150" s="278"/>
      <c r="U150" s="278"/>
      <c r="V150" s="278"/>
      <c r="W150" s="278"/>
      <c r="X150" s="278"/>
      <c r="Y150" s="278"/>
      <c r="Z150" s="278"/>
      <c r="AA150" s="278"/>
      <c r="AB150" s="278"/>
      <c r="AC150" s="278"/>
      <c r="AD150" s="278"/>
      <c r="AE150" s="278"/>
      <c r="AF150" s="278"/>
    </row>
    <row r="151" spans="2:32" ht="12.75">
      <c r="B151" s="278"/>
      <c r="C151" s="278"/>
      <c r="D151" s="278"/>
      <c r="E151" s="278"/>
      <c r="F151" s="278"/>
      <c r="G151" s="278"/>
      <c r="H151" s="278"/>
      <c r="I151" s="278"/>
      <c r="J151" s="278"/>
      <c r="K151" s="278"/>
      <c r="L151" s="278"/>
      <c r="M151" s="278"/>
      <c r="N151" s="278"/>
      <c r="O151" s="278"/>
      <c r="P151" s="278"/>
      <c r="Q151" s="278"/>
      <c r="R151" s="278"/>
      <c r="S151" s="278"/>
      <c r="T151" s="278"/>
      <c r="U151" s="278"/>
      <c r="V151" s="278"/>
      <c r="W151" s="278"/>
      <c r="X151" s="278"/>
      <c r="Y151" s="278"/>
      <c r="Z151" s="278"/>
      <c r="AA151" s="278"/>
      <c r="AB151" s="278"/>
      <c r="AC151" s="278"/>
      <c r="AD151" s="278"/>
      <c r="AE151" s="278"/>
      <c r="AF151" s="278"/>
    </row>
    <row r="152" spans="2:32" ht="12.75">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row>
    <row r="153" spans="2:32" ht="12.75">
      <c r="B153" s="278"/>
      <c r="C153" s="278"/>
      <c r="D153" s="278"/>
      <c r="E153" s="278"/>
      <c r="F153" s="278"/>
      <c r="G153" s="278"/>
      <c r="H153" s="278"/>
      <c r="I153" s="278"/>
      <c r="J153" s="278"/>
      <c r="K153" s="278"/>
      <c r="L153" s="278"/>
      <c r="M153" s="278"/>
      <c r="N153" s="278"/>
      <c r="O153" s="278"/>
      <c r="P153" s="278"/>
      <c r="Q153" s="278"/>
      <c r="R153" s="278"/>
      <c r="S153" s="278"/>
      <c r="T153" s="278"/>
      <c r="U153" s="278"/>
      <c r="V153" s="278"/>
      <c r="W153" s="278"/>
      <c r="X153" s="278"/>
      <c r="Y153" s="278"/>
      <c r="Z153" s="278"/>
      <c r="AA153" s="278"/>
      <c r="AB153" s="278"/>
      <c r="AC153" s="278"/>
      <c r="AD153" s="278"/>
      <c r="AE153" s="278"/>
      <c r="AF153" s="278"/>
    </row>
    <row r="154" spans="2:32" ht="12.75">
      <c r="B154" s="278"/>
      <c r="C154" s="278"/>
      <c r="D154" s="278"/>
      <c r="E154" s="278"/>
      <c r="F154" s="278"/>
      <c r="G154" s="278"/>
      <c r="H154" s="278"/>
      <c r="I154" s="278"/>
      <c r="J154" s="278"/>
      <c r="K154" s="278"/>
      <c r="L154" s="278"/>
      <c r="M154" s="278"/>
      <c r="N154" s="278"/>
      <c r="O154" s="278"/>
      <c r="P154" s="278"/>
      <c r="Q154" s="278"/>
      <c r="R154" s="278"/>
      <c r="S154" s="278"/>
      <c r="T154" s="278"/>
      <c r="U154" s="278"/>
      <c r="V154" s="278"/>
      <c r="W154" s="278"/>
      <c r="X154" s="278"/>
      <c r="Y154" s="278"/>
      <c r="Z154" s="278"/>
      <c r="AA154" s="278"/>
      <c r="AB154" s="278"/>
      <c r="AC154" s="278"/>
      <c r="AD154" s="278"/>
      <c r="AE154" s="278"/>
      <c r="AF154" s="278"/>
    </row>
    <row r="155" spans="2:32" ht="12.75">
      <c r="B155" s="278"/>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row>
    <row r="156" spans="2:32" ht="12.75">
      <c r="B156" s="278"/>
      <c r="C156" s="278"/>
      <c r="D156" s="278"/>
      <c r="E156" s="278"/>
      <c r="F156" s="278"/>
      <c r="G156" s="278"/>
      <c r="H156" s="278"/>
      <c r="I156" s="278"/>
      <c r="J156" s="278"/>
      <c r="K156" s="278"/>
      <c r="L156" s="278"/>
      <c r="M156" s="278"/>
      <c r="N156" s="278"/>
      <c r="O156" s="278"/>
      <c r="P156" s="278"/>
      <c r="Q156" s="278"/>
      <c r="R156" s="278"/>
      <c r="S156" s="278"/>
      <c r="T156" s="278"/>
      <c r="U156" s="278"/>
      <c r="V156" s="278"/>
      <c r="W156" s="278"/>
      <c r="X156" s="278"/>
      <c r="Y156" s="278"/>
      <c r="Z156" s="278"/>
      <c r="AA156" s="278"/>
      <c r="AB156" s="278"/>
      <c r="AC156" s="278"/>
      <c r="AD156" s="278"/>
      <c r="AE156" s="278"/>
      <c r="AF156" s="278"/>
    </row>
    <row r="157" spans="2:32" ht="12.75">
      <c r="B157" s="278"/>
      <c r="C157" s="278"/>
      <c r="D157" s="278"/>
      <c r="E157" s="278"/>
      <c r="F157" s="278"/>
      <c r="G157" s="278"/>
      <c r="H157" s="278"/>
      <c r="I157" s="278"/>
      <c r="J157" s="278"/>
      <c r="K157" s="278"/>
      <c r="L157" s="278"/>
      <c r="M157" s="278"/>
      <c r="N157" s="278"/>
      <c r="O157" s="278"/>
      <c r="P157" s="278"/>
      <c r="Q157" s="278"/>
      <c r="R157" s="278"/>
      <c r="S157" s="278"/>
      <c r="T157" s="278"/>
      <c r="U157" s="278"/>
      <c r="V157" s="278"/>
      <c r="W157" s="278"/>
      <c r="X157" s="278"/>
      <c r="Y157" s="278"/>
      <c r="Z157" s="278"/>
      <c r="AA157" s="278"/>
      <c r="AB157" s="278"/>
      <c r="AC157" s="278"/>
      <c r="AD157" s="278"/>
      <c r="AE157" s="278"/>
      <c r="AF157" s="278"/>
    </row>
    <row r="158" spans="2:32" ht="12.75">
      <c r="B158" s="278"/>
      <c r="C158" s="278"/>
      <c r="D158" s="278"/>
      <c r="E158" s="278"/>
      <c r="F158" s="278"/>
      <c r="G158" s="278"/>
      <c r="H158" s="278"/>
      <c r="I158" s="278"/>
      <c r="J158" s="278"/>
      <c r="K158" s="278"/>
      <c r="L158" s="278"/>
      <c r="M158" s="278"/>
      <c r="N158" s="278"/>
      <c r="O158" s="278"/>
      <c r="P158" s="278"/>
      <c r="Q158" s="278"/>
      <c r="R158" s="278"/>
      <c r="S158" s="278"/>
      <c r="T158" s="278"/>
      <c r="U158" s="278"/>
      <c r="V158" s="278"/>
      <c r="W158" s="278"/>
      <c r="X158" s="278"/>
      <c r="Y158" s="278"/>
      <c r="Z158" s="278"/>
      <c r="AA158" s="278"/>
      <c r="AB158" s="278"/>
      <c r="AC158" s="278"/>
      <c r="AD158" s="278"/>
      <c r="AE158" s="278"/>
      <c r="AF158" s="278"/>
    </row>
    <row r="159" spans="2:32" ht="12.75">
      <c r="B159" s="278"/>
      <c r="C159" s="278"/>
      <c r="D159" s="278"/>
      <c r="E159" s="278"/>
      <c r="F159" s="278"/>
      <c r="G159" s="278"/>
      <c r="H159" s="278"/>
      <c r="I159" s="278"/>
      <c r="J159" s="278"/>
      <c r="K159" s="278"/>
      <c r="L159" s="278"/>
      <c r="M159" s="278"/>
      <c r="N159" s="278"/>
      <c r="O159" s="278"/>
      <c r="P159" s="278"/>
      <c r="Q159" s="278"/>
      <c r="R159" s="278"/>
      <c r="S159" s="278"/>
      <c r="T159" s="278"/>
      <c r="U159" s="278"/>
      <c r="V159" s="278"/>
      <c r="W159" s="278"/>
      <c r="X159" s="278"/>
      <c r="Y159" s="278"/>
      <c r="Z159" s="278"/>
      <c r="AA159" s="278"/>
      <c r="AB159" s="278"/>
      <c r="AC159" s="278"/>
      <c r="AD159" s="278"/>
      <c r="AE159" s="278"/>
      <c r="AF159" s="278"/>
    </row>
    <row r="160" spans="2:32" ht="12.75">
      <c r="B160" s="278"/>
      <c r="C160" s="278"/>
      <c r="D160" s="278"/>
      <c r="E160" s="278"/>
      <c r="F160" s="278"/>
      <c r="G160" s="278"/>
      <c r="H160" s="278"/>
      <c r="I160" s="278"/>
      <c r="J160" s="278"/>
      <c r="K160" s="278"/>
      <c r="L160" s="278"/>
      <c r="M160" s="278"/>
      <c r="N160" s="278"/>
      <c r="O160" s="278"/>
      <c r="P160" s="278"/>
      <c r="Q160" s="278"/>
      <c r="R160" s="278"/>
      <c r="S160" s="278"/>
      <c r="T160" s="278"/>
      <c r="U160" s="278"/>
      <c r="V160" s="278"/>
      <c r="W160" s="278"/>
      <c r="X160" s="278"/>
      <c r="Y160" s="278"/>
      <c r="Z160" s="278"/>
      <c r="AA160" s="278"/>
      <c r="AB160" s="278"/>
      <c r="AC160" s="278"/>
      <c r="AD160" s="278"/>
      <c r="AE160" s="278"/>
      <c r="AF160" s="278"/>
    </row>
    <row r="161" spans="2:32" ht="12.75">
      <c r="B161" s="278"/>
      <c r="C161" s="278"/>
      <c r="D161" s="278"/>
      <c r="E161" s="278"/>
      <c r="F161" s="278"/>
      <c r="G161" s="278"/>
      <c r="H161" s="278"/>
      <c r="I161" s="278"/>
      <c r="J161" s="278"/>
      <c r="K161" s="278"/>
      <c r="L161" s="278"/>
      <c r="M161" s="278"/>
      <c r="N161" s="278"/>
      <c r="O161" s="278"/>
      <c r="P161" s="278"/>
      <c r="Q161" s="278"/>
      <c r="R161" s="278"/>
      <c r="S161" s="278"/>
      <c r="T161" s="278"/>
      <c r="U161" s="278"/>
      <c r="V161" s="278"/>
      <c r="W161" s="278"/>
      <c r="X161" s="278"/>
      <c r="Y161" s="278"/>
      <c r="Z161" s="278"/>
      <c r="AA161" s="278"/>
      <c r="AB161" s="278"/>
      <c r="AC161" s="278"/>
      <c r="AD161" s="278"/>
      <c r="AE161" s="278"/>
      <c r="AF161" s="278"/>
    </row>
    <row r="162" spans="2:32" ht="12.75">
      <c r="B162" s="278"/>
      <c r="C162" s="278"/>
      <c r="D162" s="278"/>
      <c r="E162" s="278"/>
      <c r="F162" s="278"/>
      <c r="G162" s="278"/>
      <c r="H162" s="278"/>
      <c r="I162" s="278"/>
      <c r="J162" s="278"/>
      <c r="K162" s="278"/>
      <c r="L162" s="278"/>
      <c r="M162" s="278"/>
      <c r="N162" s="278"/>
      <c r="O162" s="278"/>
      <c r="P162" s="278"/>
      <c r="Q162" s="278"/>
      <c r="R162" s="278"/>
      <c r="S162" s="278"/>
      <c r="T162" s="278"/>
      <c r="U162" s="278"/>
      <c r="V162" s="278"/>
      <c r="W162" s="278"/>
      <c r="X162" s="278"/>
      <c r="Y162" s="278"/>
      <c r="Z162" s="278"/>
      <c r="AA162" s="278"/>
      <c r="AB162" s="278"/>
      <c r="AC162" s="278"/>
      <c r="AD162" s="278"/>
      <c r="AE162" s="278"/>
      <c r="AF162" s="278"/>
    </row>
    <row r="163" spans="2:32" ht="12.75">
      <c r="B163" s="278"/>
      <c r="C163" s="278"/>
      <c r="D163" s="278"/>
      <c r="E163" s="278"/>
      <c r="F163" s="278"/>
      <c r="G163" s="278"/>
      <c r="H163" s="278"/>
      <c r="I163" s="278"/>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row>
    <row r="164" spans="2:32" ht="12.75">
      <c r="B164" s="278"/>
      <c r="C164" s="278"/>
      <c r="D164" s="278"/>
      <c r="E164" s="278"/>
      <c r="F164" s="278"/>
      <c r="G164" s="278"/>
      <c r="H164" s="278"/>
      <c r="I164" s="278"/>
      <c r="J164" s="278"/>
      <c r="K164" s="278"/>
      <c r="L164" s="278"/>
      <c r="M164" s="278"/>
      <c r="N164" s="278"/>
      <c r="O164" s="278"/>
      <c r="P164" s="278"/>
      <c r="Q164" s="278"/>
      <c r="R164" s="278"/>
      <c r="S164" s="278"/>
      <c r="T164" s="278"/>
      <c r="U164" s="278"/>
      <c r="V164" s="278"/>
      <c r="W164" s="278"/>
      <c r="X164" s="278"/>
      <c r="Y164" s="278"/>
      <c r="Z164" s="278"/>
      <c r="AA164" s="278"/>
      <c r="AB164" s="278"/>
      <c r="AC164" s="278"/>
      <c r="AD164" s="278"/>
      <c r="AE164" s="278"/>
      <c r="AF164" s="278"/>
    </row>
    <row r="165" spans="2:32" ht="12.75">
      <c r="B165" s="278"/>
      <c r="C165" s="278"/>
      <c r="D165" s="278"/>
      <c r="E165" s="278"/>
      <c r="F165" s="278"/>
      <c r="G165" s="278"/>
      <c r="H165" s="278"/>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278"/>
      <c r="AE165" s="278"/>
      <c r="AF165" s="278"/>
    </row>
    <row r="166" spans="2:32" ht="12.75">
      <c r="B166" s="278"/>
      <c r="C166" s="278"/>
      <c r="D166" s="278"/>
      <c r="E166" s="278"/>
      <c r="F166" s="278"/>
      <c r="G166" s="278"/>
      <c r="H166" s="278"/>
      <c r="I166" s="278"/>
      <c r="J166" s="278"/>
      <c r="K166" s="278"/>
      <c r="L166" s="278"/>
      <c r="M166" s="278"/>
      <c r="N166" s="278"/>
      <c r="O166" s="278"/>
      <c r="P166" s="278"/>
      <c r="Q166" s="278"/>
      <c r="R166" s="278"/>
      <c r="S166" s="278"/>
      <c r="T166" s="278"/>
      <c r="U166" s="278"/>
      <c r="V166" s="278"/>
      <c r="W166" s="278"/>
      <c r="X166" s="278"/>
      <c r="Y166" s="278"/>
      <c r="Z166" s="278"/>
      <c r="AA166" s="278"/>
      <c r="AB166" s="278"/>
      <c r="AC166" s="278"/>
      <c r="AD166" s="278"/>
      <c r="AE166" s="278"/>
      <c r="AF166" s="278"/>
    </row>
    <row r="167" spans="2:32" ht="12.75">
      <c r="B167" s="278"/>
      <c r="C167" s="278"/>
      <c r="D167" s="278"/>
      <c r="E167" s="278"/>
      <c r="F167" s="278"/>
      <c r="G167" s="278"/>
      <c r="H167" s="278"/>
      <c r="I167" s="278"/>
      <c r="J167" s="278"/>
      <c r="K167" s="278"/>
      <c r="L167" s="278"/>
      <c r="M167" s="278"/>
      <c r="N167" s="278"/>
      <c r="O167" s="278"/>
      <c r="P167" s="278"/>
      <c r="Q167" s="278"/>
      <c r="R167" s="278"/>
      <c r="S167" s="278"/>
      <c r="T167" s="278"/>
      <c r="U167" s="278"/>
      <c r="V167" s="278"/>
      <c r="W167" s="278"/>
      <c r="X167" s="278"/>
      <c r="Y167" s="278"/>
      <c r="Z167" s="278"/>
      <c r="AA167" s="278"/>
      <c r="AB167" s="278"/>
      <c r="AC167" s="278"/>
      <c r="AD167" s="278"/>
      <c r="AE167" s="278"/>
      <c r="AF167" s="278"/>
    </row>
    <row r="168" spans="2:32" ht="12.75">
      <c r="B168" s="278"/>
      <c r="C168" s="278"/>
      <c r="D168" s="278"/>
      <c r="E168" s="278"/>
      <c r="F168" s="278"/>
      <c r="G168" s="278"/>
      <c r="H168" s="278"/>
      <c r="I168" s="278"/>
      <c r="J168" s="278"/>
      <c r="K168" s="278"/>
      <c r="L168" s="278"/>
      <c r="M168" s="278"/>
      <c r="N168" s="278"/>
      <c r="O168" s="278"/>
      <c r="P168" s="278"/>
      <c r="Q168" s="278"/>
      <c r="R168" s="278"/>
      <c r="S168" s="278"/>
      <c r="T168" s="278"/>
      <c r="U168" s="278"/>
      <c r="V168" s="278"/>
      <c r="W168" s="278"/>
      <c r="X168" s="278"/>
      <c r="Y168" s="278"/>
      <c r="Z168" s="278"/>
      <c r="AA168" s="278"/>
      <c r="AB168" s="278"/>
      <c r="AC168" s="278"/>
      <c r="AD168" s="278"/>
      <c r="AE168" s="278"/>
      <c r="AF168" s="278"/>
    </row>
    <row r="169" spans="2:32" ht="12.75">
      <c r="B169" s="278"/>
      <c r="C169" s="278"/>
      <c r="D169" s="278"/>
      <c r="E169" s="278"/>
      <c r="F169" s="278"/>
      <c r="G169" s="278"/>
      <c r="H169" s="278"/>
      <c r="I169" s="278"/>
      <c r="J169" s="278"/>
      <c r="K169" s="278"/>
      <c r="L169" s="278"/>
      <c r="M169" s="278"/>
      <c r="N169" s="278"/>
      <c r="O169" s="278"/>
      <c r="P169" s="278"/>
      <c r="Q169" s="278"/>
      <c r="R169" s="278"/>
      <c r="S169" s="278"/>
      <c r="T169" s="278"/>
      <c r="U169" s="278"/>
      <c r="V169" s="278"/>
      <c r="W169" s="278"/>
      <c r="X169" s="278"/>
      <c r="Y169" s="278"/>
      <c r="Z169" s="278"/>
      <c r="AA169" s="278"/>
      <c r="AB169" s="278"/>
      <c r="AC169" s="278"/>
      <c r="AD169" s="278"/>
      <c r="AE169" s="278"/>
      <c r="AF169" s="278"/>
    </row>
    <row r="170" spans="2:32" ht="12.75">
      <c r="B170" s="278"/>
      <c r="C170" s="278"/>
      <c r="D170" s="278"/>
      <c r="E170" s="278"/>
      <c r="F170" s="278"/>
      <c r="G170" s="278"/>
      <c r="H170" s="278"/>
      <c r="I170" s="278"/>
      <c r="J170" s="278"/>
      <c r="K170" s="278"/>
      <c r="L170" s="278"/>
      <c r="M170" s="278"/>
      <c r="N170" s="278"/>
      <c r="O170" s="278"/>
      <c r="P170" s="278"/>
      <c r="Q170" s="278"/>
      <c r="R170" s="278"/>
      <c r="S170" s="278"/>
      <c r="T170" s="278"/>
      <c r="U170" s="278"/>
      <c r="V170" s="278"/>
      <c r="W170" s="278"/>
      <c r="X170" s="278"/>
      <c r="Y170" s="278"/>
      <c r="Z170" s="278"/>
      <c r="AA170" s="278"/>
      <c r="AB170" s="278"/>
      <c r="AC170" s="278"/>
      <c r="AD170" s="278"/>
      <c r="AE170" s="278"/>
      <c r="AF170" s="278"/>
    </row>
    <row r="171" spans="2:32" ht="12.75">
      <c r="B171" s="278"/>
      <c r="C171" s="278"/>
      <c r="D171" s="278"/>
      <c r="E171" s="278"/>
      <c r="F171" s="278"/>
      <c r="G171" s="278"/>
      <c r="H171" s="278"/>
      <c r="I171" s="278"/>
      <c r="J171" s="278"/>
      <c r="K171" s="278"/>
      <c r="L171" s="278"/>
      <c r="M171" s="278"/>
      <c r="N171" s="278"/>
      <c r="O171" s="278"/>
      <c r="P171" s="278"/>
      <c r="Q171" s="278"/>
      <c r="R171" s="278"/>
      <c r="S171" s="278"/>
      <c r="T171" s="278"/>
      <c r="U171" s="278"/>
      <c r="V171" s="278"/>
      <c r="W171" s="278"/>
      <c r="X171" s="278"/>
      <c r="Y171" s="278"/>
      <c r="Z171" s="278"/>
      <c r="AA171" s="278"/>
      <c r="AB171" s="278"/>
      <c r="AC171" s="278"/>
      <c r="AD171" s="278"/>
      <c r="AE171" s="278"/>
      <c r="AF171" s="278"/>
    </row>
    <row r="172" spans="2:32" ht="12.75">
      <c r="B172" s="278"/>
      <c r="C172" s="278"/>
      <c r="D172" s="278"/>
      <c r="E172" s="278"/>
      <c r="F172" s="278"/>
      <c r="G172" s="278"/>
      <c r="H172" s="278"/>
      <c r="I172" s="278"/>
      <c r="J172" s="278"/>
      <c r="K172" s="278"/>
      <c r="L172" s="278"/>
      <c r="M172" s="278"/>
      <c r="N172" s="278"/>
      <c r="O172" s="278"/>
      <c r="P172" s="278"/>
      <c r="Q172" s="278"/>
      <c r="R172" s="278"/>
      <c r="S172" s="278"/>
      <c r="T172" s="278"/>
      <c r="U172" s="278"/>
      <c r="V172" s="278"/>
      <c r="W172" s="278"/>
      <c r="X172" s="278"/>
      <c r="Y172" s="278"/>
      <c r="Z172" s="278"/>
      <c r="AA172" s="278"/>
      <c r="AB172" s="278"/>
      <c r="AC172" s="278"/>
      <c r="AD172" s="278"/>
      <c r="AE172" s="278"/>
      <c r="AF172" s="278"/>
    </row>
    <row r="173" spans="2:32" ht="12.75">
      <c r="B173" s="278"/>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row>
    <row r="174" spans="2:32" ht="12.75">
      <c r="B174" s="278"/>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78"/>
      <c r="AF174" s="278"/>
    </row>
    <row r="175" spans="2:32" ht="12.75">
      <c r="B175" s="278"/>
      <c r="C175" s="278"/>
      <c r="D175" s="278"/>
      <c r="E175" s="278"/>
      <c r="F175" s="278"/>
      <c r="G175" s="278"/>
      <c r="H175" s="278"/>
      <c r="I175" s="278"/>
      <c r="J175" s="278"/>
      <c r="K175" s="278"/>
      <c r="L175" s="278"/>
      <c r="M175" s="278"/>
      <c r="N175" s="278"/>
      <c r="O175" s="278"/>
      <c r="P175" s="278"/>
      <c r="Q175" s="278"/>
      <c r="R175" s="278"/>
      <c r="S175" s="278"/>
      <c r="T175" s="278"/>
      <c r="U175" s="278"/>
      <c r="V175" s="278"/>
      <c r="W175" s="278"/>
      <c r="X175" s="278"/>
      <c r="Y175" s="278"/>
      <c r="Z175" s="278"/>
      <c r="AA175" s="278"/>
      <c r="AB175" s="278"/>
      <c r="AC175" s="278"/>
      <c r="AD175" s="278"/>
      <c r="AE175" s="278"/>
      <c r="AF175" s="278"/>
    </row>
    <row r="176" spans="2:32" ht="12.75">
      <c r="B176" s="278"/>
      <c r="C176" s="278"/>
      <c r="D176" s="278"/>
      <c r="E176" s="278"/>
      <c r="F176" s="278"/>
      <c r="G176" s="278"/>
      <c r="H176" s="278"/>
      <c r="I176" s="278"/>
      <c r="J176" s="278"/>
      <c r="K176" s="278"/>
      <c r="L176" s="278"/>
      <c r="M176" s="278"/>
      <c r="N176" s="278"/>
      <c r="O176" s="278"/>
      <c r="P176" s="278"/>
      <c r="Q176" s="278"/>
      <c r="R176" s="278"/>
      <c r="S176" s="278"/>
      <c r="T176" s="278"/>
      <c r="U176" s="278"/>
      <c r="V176" s="278"/>
      <c r="W176" s="278"/>
      <c r="X176" s="278"/>
      <c r="Y176" s="278"/>
      <c r="Z176" s="278"/>
      <c r="AA176" s="278"/>
      <c r="AB176" s="278"/>
      <c r="AC176" s="278"/>
      <c r="AD176" s="278"/>
      <c r="AE176" s="278"/>
      <c r="AF176" s="278"/>
    </row>
    <row r="177" spans="2:32" ht="12.75">
      <c r="B177" s="278"/>
      <c r="C177" s="278"/>
      <c r="D177" s="278"/>
      <c r="E177" s="278"/>
      <c r="F177" s="278"/>
      <c r="G177" s="278"/>
      <c r="H177" s="278"/>
      <c r="I177" s="278"/>
      <c r="J177" s="278"/>
      <c r="K177" s="278"/>
      <c r="L177" s="278"/>
      <c r="M177" s="278"/>
      <c r="N177" s="278"/>
      <c r="O177" s="278"/>
      <c r="P177" s="278"/>
      <c r="Q177" s="278"/>
      <c r="R177" s="278"/>
      <c r="S177" s="278"/>
      <c r="T177" s="278"/>
      <c r="U177" s="278"/>
      <c r="V177" s="278"/>
      <c r="W177" s="278"/>
      <c r="X177" s="278"/>
      <c r="Y177" s="278"/>
      <c r="Z177" s="278"/>
      <c r="AA177" s="278"/>
      <c r="AB177" s="278"/>
      <c r="AC177" s="278"/>
      <c r="AD177" s="278"/>
      <c r="AE177" s="278"/>
      <c r="AF177" s="278"/>
    </row>
    <row r="178" spans="2:32" ht="12.75">
      <c r="B178" s="278"/>
      <c r="C178" s="278"/>
      <c r="D178" s="278"/>
      <c r="E178" s="278"/>
      <c r="F178" s="278"/>
      <c r="G178" s="278"/>
      <c r="H178" s="278"/>
      <c r="I178" s="278"/>
      <c r="J178" s="278"/>
      <c r="K178" s="278"/>
      <c r="L178" s="278"/>
      <c r="M178" s="278"/>
      <c r="N178" s="278"/>
      <c r="O178" s="278"/>
      <c r="P178" s="278"/>
      <c r="Q178" s="278"/>
      <c r="R178" s="278"/>
      <c r="S178" s="278"/>
      <c r="T178" s="278"/>
      <c r="U178" s="278"/>
      <c r="V178" s="278"/>
      <c r="W178" s="278"/>
      <c r="X178" s="278"/>
      <c r="Y178" s="278"/>
      <c r="Z178" s="278"/>
      <c r="AA178" s="278"/>
      <c r="AB178" s="278"/>
      <c r="AC178" s="278"/>
      <c r="AD178" s="278"/>
      <c r="AE178" s="278"/>
      <c r="AF178" s="278"/>
    </row>
    <row r="179" spans="2:32" ht="12.75">
      <c r="B179" s="278"/>
      <c r="C179" s="278"/>
      <c r="D179" s="278"/>
      <c r="E179" s="278"/>
      <c r="F179" s="278"/>
      <c r="G179" s="278"/>
      <c r="H179" s="278"/>
      <c r="I179" s="278"/>
      <c r="J179" s="278"/>
      <c r="K179" s="278"/>
      <c r="L179" s="278"/>
      <c r="M179" s="278"/>
      <c r="N179" s="278"/>
      <c r="O179" s="278"/>
      <c r="P179" s="278"/>
      <c r="Q179" s="278"/>
      <c r="R179" s="278"/>
      <c r="S179" s="278"/>
      <c r="T179" s="278"/>
      <c r="U179" s="278"/>
      <c r="V179" s="278"/>
      <c r="W179" s="278"/>
      <c r="X179" s="278"/>
      <c r="Y179" s="278"/>
      <c r="Z179" s="278"/>
      <c r="AA179" s="278"/>
      <c r="AB179" s="278"/>
      <c r="AC179" s="278"/>
      <c r="AD179" s="278"/>
      <c r="AE179" s="278"/>
      <c r="AF179" s="278"/>
    </row>
  </sheetData>
  <sheetProtection/>
  <mergeCells count="76">
    <mergeCell ref="A110:G110"/>
    <mergeCell ref="A114:G114"/>
    <mergeCell ref="AC73:AC74"/>
    <mergeCell ref="AD73:AD74"/>
    <mergeCell ref="F73:F74"/>
    <mergeCell ref="G73:I73"/>
    <mergeCell ref="J73:J74"/>
    <mergeCell ref="K73:L73"/>
    <mergeCell ref="B73:B74"/>
    <mergeCell ref="C73:C74"/>
    <mergeCell ref="AE73:AE74"/>
    <mergeCell ref="W88:AC88"/>
    <mergeCell ref="M73:N73"/>
    <mergeCell ref="O73:R73"/>
    <mergeCell ref="S73:U73"/>
    <mergeCell ref="V73:AB73"/>
    <mergeCell ref="D73:D74"/>
    <mergeCell ref="E73:E74"/>
    <mergeCell ref="V58:AB58"/>
    <mergeCell ref="AC58:AC59"/>
    <mergeCell ref="AD58:AD59"/>
    <mergeCell ref="AE58:AE59"/>
    <mergeCell ref="K58:L58"/>
    <mergeCell ref="M58:N58"/>
    <mergeCell ref="O58:R58"/>
    <mergeCell ref="S58:U58"/>
    <mergeCell ref="AC43:AC44"/>
    <mergeCell ref="AD43:AD44"/>
    <mergeCell ref="AE43:AE44"/>
    <mergeCell ref="B58:B59"/>
    <mergeCell ref="C58:C59"/>
    <mergeCell ref="D58:D59"/>
    <mergeCell ref="E58:E59"/>
    <mergeCell ref="F58:F59"/>
    <mergeCell ref="G58:I58"/>
    <mergeCell ref="J58:J59"/>
    <mergeCell ref="M43:N43"/>
    <mergeCell ref="O43:R43"/>
    <mergeCell ref="S43:U43"/>
    <mergeCell ref="V43:AB43"/>
    <mergeCell ref="AD27:AD28"/>
    <mergeCell ref="AE27:AE28"/>
    <mergeCell ref="B43:B44"/>
    <mergeCell ref="C43:C44"/>
    <mergeCell ref="D43:D44"/>
    <mergeCell ref="E43:E44"/>
    <mergeCell ref="F43:F44"/>
    <mergeCell ref="G43:I43"/>
    <mergeCell ref="J43:J44"/>
    <mergeCell ref="K43:L43"/>
    <mergeCell ref="O27:R27"/>
    <mergeCell ref="S27:U27"/>
    <mergeCell ref="V27:AB27"/>
    <mergeCell ref="AC27:AC28"/>
    <mergeCell ref="AC12:AC13"/>
    <mergeCell ref="AD12:AD13"/>
    <mergeCell ref="AE12:AE13"/>
    <mergeCell ref="B27:B28"/>
    <mergeCell ref="C27:C28"/>
    <mergeCell ref="D27:D28"/>
    <mergeCell ref="E27:F28"/>
    <mergeCell ref="G27:I27"/>
    <mergeCell ref="J27:J28"/>
    <mergeCell ref="K27:N28"/>
    <mergeCell ref="M12:N12"/>
    <mergeCell ref="O12:R12"/>
    <mergeCell ref="S12:U12"/>
    <mergeCell ref="V12:AB12"/>
    <mergeCell ref="F12:F13"/>
    <mergeCell ref="G12:I12"/>
    <mergeCell ref="J12:J13"/>
    <mergeCell ref="K12:L12"/>
    <mergeCell ref="B12:B13"/>
    <mergeCell ref="C12:C13"/>
    <mergeCell ref="D12:D13"/>
    <mergeCell ref="E12:E13"/>
  </mergeCells>
  <printOptions/>
  <pageMargins left="0.24" right="0.28" top="0.31" bottom="0.21" header="0.24" footer="0.17"/>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O27"/>
  <sheetViews>
    <sheetView workbookViewId="0" topLeftCell="A1">
      <selection activeCell="F22" sqref="F22"/>
    </sheetView>
  </sheetViews>
  <sheetFormatPr defaultColWidth="9.140625" defaultRowHeight="12.75"/>
  <cols>
    <col min="1" max="1" width="44.28125" style="232" customWidth="1"/>
    <col min="2" max="2" width="15.7109375" style="232" customWidth="1"/>
    <col min="3" max="3" width="12.57421875" style="232" customWidth="1"/>
    <col min="4" max="4" width="9.28125" style="232" customWidth="1"/>
    <col min="5" max="5" width="12.421875" style="232" customWidth="1"/>
    <col min="6" max="6" width="10.57421875" style="232" customWidth="1"/>
    <col min="7" max="7" width="10.7109375" style="232" customWidth="1"/>
    <col min="8" max="8" width="11.00390625" style="232" customWidth="1"/>
    <col min="9" max="9" width="11.140625" style="232" customWidth="1"/>
    <col min="10" max="10" width="12.8515625" style="232" customWidth="1"/>
    <col min="11" max="16384" width="9.140625" style="232" customWidth="1"/>
  </cols>
  <sheetData>
    <row r="1" spans="1:2" ht="15.75">
      <c r="A1" s="231" t="s">
        <v>303</v>
      </c>
      <c r="B1" s="231"/>
    </row>
    <row r="2" spans="1:2" ht="15.75">
      <c r="A2" s="231" t="s">
        <v>304</v>
      </c>
      <c r="B2" s="231"/>
    </row>
    <row r="3" spans="1:2" ht="15.75">
      <c r="A3" s="231" t="s">
        <v>305</v>
      </c>
      <c r="B3" s="231"/>
    </row>
    <row r="4" spans="1:10" ht="15.75">
      <c r="A4" s="231" t="s">
        <v>306</v>
      </c>
      <c r="B4" s="231"/>
      <c r="C4" s="233"/>
      <c r="D4" s="234"/>
      <c r="E4" s="234"/>
      <c r="F4" s="234"/>
      <c r="G4" s="234"/>
      <c r="H4" s="234"/>
      <c r="I4" s="234"/>
      <c r="J4" s="234"/>
    </row>
    <row r="5" spans="1:10" ht="15.75">
      <c r="A5" s="231" t="s">
        <v>307</v>
      </c>
      <c r="B5" s="231"/>
      <c r="C5" s="380"/>
      <c r="D5" s="380"/>
      <c r="E5" s="380"/>
      <c r="F5" s="380"/>
      <c r="G5" s="380"/>
      <c r="H5" s="380"/>
      <c r="I5" s="234"/>
      <c r="J5" s="234"/>
    </row>
    <row r="6" spans="3:10" ht="15.75">
      <c r="C6" s="234"/>
      <c r="D6" s="234"/>
      <c r="E6" s="234"/>
      <c r="F6" s="234"/>
      <c r="G6" s="234"/>
      <c r="H6" s="234"/>
      <c r="I6" s="234"/>
      <c r="J6" s="234"/>
    </row>
    <row r="7" spans="3:10" ht="15.75">
      <c r="C7" s="234" t="s">
        <v>308</v>
      </c>
      <c r="D7" s="234"/>
      <c r="E7" s="234"/>
      <c r="F7" s="234"/>
      <c r="G7" s="234"/>
      <c r="H7" s="234"/>
      <c r="I7" s="234"/>
      <c r="J7" s="234"/>
    </row>
    <row r="8" spans="3:10" ht="15.75">
      <c r="C8" s="234"/>
      <c r="D8" s="234"/>
      <c r="E8" s="234"/>
      <c r="F8" s="234"/>
      <c r="G8" s="234"/>
      <c r="H8" s="234"/>
      <c r="I8" s="234"/>
      <c r="J8" s="234"/>
    </row>
    <row r="9" spans="1:10" ht="15.75">
      <c r="A9" s="232" t="s">
        <v>309</v>
      </c>
      <c r="C9" s="234"/>
      <c r="D9" s="234"/>
      <c r="E9" s="234"/>
      <c r="F9" s="234"/>
      <c r="G9" s="234"/>
      <c r="H9" s="234"/>
      <c r="I9" s="234"/>
      <c r="J9" s="234"/>
    </row>
    <row r="10" spans="1:10" ht="15.75">
      <c r="A10" s="232" t="s">
        <v>310</v>
      </c>
      <c r="C10" s="234"/>
      <c r="D10" s="234"/>
      <c r="E10" s="234"/>
      <c r="F10" s="234"/>
      <c r="G10" s="234"/>
      <c r="H10" s="234"/>
      <c r="I10" s="234"/>
      <c r="J10" s="234"/>
    </row>
    <row r="11" spans="3:10" ht="15.75">
      <c r="C11" s="234"/>
      <c r="D11" s="234"/>
      <c r="E11" s="234"/>
      <c r="F11" s="234"/>
      <c r="G11" s="234"/>
      <c r="H11" s="234"/>
      <c r="I11" s="234"/>
      <c r="J11" s="234"/>
    </row>
    <row r="12" spans="3:10" ht="15.75">
      <c r="C12" s="234"/>
      <c r="D12" s="234"/>
      <c r="E12" s="234"/>
      <c r="F12" s="234"/>
      <c r="G12" s="234"/>
      <c r="H12" s="234"/>
      <c r="I12" s="234"/>
      <c r="J12" s="234"/>
    </row>
    <row r="13" ht="16.5" thickBot="1"/>
    <row r="14" spans="1:10" ht="12.75" customHeight="1" thickBot="1">
      <c r="A14" s="381" t="s">
        <v>311</v>
      </c>
      <c r="B14" s="381" t="s">
        <v>312</v>
      </c>
      <c r="C14" s="382" t="s">
        <v>313</v>
      </c>
      <c r="D14" s="382"/>
      <c r="E14" s="382"/>
      <c r="F14" s="382"/>
      <c r="G14" s="382"/>
      <c r="H14" s="382"/>
      <c r="I14" s="382"/>
      <c r="J14" s="382"/>
    </row>
    <row r="15" spans="1:10" s="237" customFormat="1" ht="42" customHeight="1" thickBot="1">
      <c r="A15" s="381"/>
      <c r="B15" s="381"/>
      <c r="C15" s="235" t="s">
        <v>281</v>
      </c>
      <c r="D15" s="235" t="s">
        <v>282</v>
      </c>
      <c r="E15" s="235" t="s">
        <v>283</v>
      </c>
      <c r="F15" s="235" t="s">
        <v>284</v>
      </c>
      <c r="G15" s="235" t="s">
        <v>285</v>
      </c>
      <c r="H15" s="235" t="s">
        <v>286</v>
      </c>
      <c r="I15" s="235" t="s">
        <v>314</v>
      </c>
      <c r="J15" s="236" t="s">
        <v>315</v>
      </c>
    </row>
    <row r="16" spans="1:10" ht="33.75" customHeight="1">
      <c r="A16" s="238" t="s">
        <v>316</v>
      </c>
      <c r="B16" s="238"/>
      <c r="C16" s="239"/>
      <c r="D16" s="240"/>
      <c r="E16" s="240"/>
      <c r="F16" s="240"/>
      <c r="G16" s="240"/>
      <c r="H16" s="241"/>
      <c r="I16" s="241"/>
      <c r="J16" s="241"/>
    </row>
    <row r="17" spans="1:10" ht="28.5" customHeight="1">
      <c r="A17" s="242" t="s">
        <v>317</v>
      </c>
      <c r="B17" s="242"/>
      <c r="C17" s="243"/>
      <c r="D17" s="244"/>
      <c r="E17" s="244"/>
      <c r="F17" s="244"/>
      <c r="G17" s="244"/>
      <c r="H17" s="245"/>
      <c r="I17" s="245"/>
      <c r="J17" s="245"/>
    </row>
    <row r="18" spans="1:10" ht="19.5" customHeight="1" thickBot="1">
      <c r="A18" s="246" t="s">
        <v>307</v>
      </c>
      <c r="B18" s="246"/>
      <c r="C18" s="247"/>
      <c r="D18" s="248"/>
      <c r="E18" s="248"/>
      <c r="F18" s="248"/>
      <c r="G18" s="248"/>
      <c r="H18" s="249"/>
      <c r="I18" s="249"/>
      <c r="J18" s="249"/>
    </row>
    <row r="19" spans="1:10" ht="15.75">
      <c r="A19" s="250"/>
      <c r="B19" s="250"/>
      <c r="C19" s="250"/>
      <c r="D19" s="250"/>
      <c r="E19" s="250"/>
      <c r="F19" s="250"/>
      <c r="G19" s="250"/>
      <c r="H19" s="250"/>
      <c r="I19" s="250"/>
      <c r="J19" s="250"/>
    </row>
    <row r="20" spans="1:10" ht="15.75">
      <c r="A20" s="232" t="s">
        <v>318</v>
      </c>
      <c r="B20" s="250"/>
      <c r="C20" s="250"/>
      <c r="D20" s="250"/>
      <c r="E20" s="250"/>
      <c r="F20" s="250"/>
      <c r="G20" s="250"/>
      <c r="H20" s="250"/>
      <c r="I20" s="250"/>
      <c r="J20" s="250"/>
    </row>
    <row r="21" spans="1:10" ht="15.75">
      <c r="A21" s="232" t="s">
        <v>319</v>
      </c>
      <c r="B21" s="250"/>
      <c r="C21" s="250"/>
      <c r="D21" s="250"/>
      <c r="E21" s="250"/>
      <c r="F21" s="250"/>
      <c r="G21" s="250"/>
      <c r="H21" s="250"/>
      <c r="I21" s="250"/>
      <c r="J21" s="250"/>
    </row>
    <row r="22" spans="1:10" ht="15.75">
      <c r="A22" s="232" t="s">
        <v>320</v>
      </c>
      <c r="B22" s="251"/>
      <c r="C22" s="250"/>
      <c r="D22" s="250"/>
      <c r="E22" s="250"/>
      <c r="F22" s="250"/>
      <c r="G22" s="250"/>
      <c r="H22" s="250"/>
      <c r="I22" s="250"/>
      <c r="J22" s="250"/>
    </row>
    <row r="23" spans="2:10" ht="15" customHeight="1">
      <c r="B23" s="251"/>
      <c r="C23" s="250"/>
      <c r="D23" s="250"/>
      <c r="E23" s="250"/>
      <c r="F23" s="250"/>
      <c r="G23" s="250"/>
      <c r="H23" s="250"/>
      <c r="I23" s="250"/>
      <c r="J23" s="250"/>
    </row>
    <row r="24" spans="2:15" ht="42" customHeight="1">
      <c r="B24" s="250"/>
      <c r="C24" s="250"/>
      <c r="D24" s="250"/>
      <c r="E24" s="250"/>
      <c r="F24" s="250"/>
      <c r="G24" s="250"/>
      <c r="H24" s="250"/>
      <c r="I24" s="250"/>
      <c r="J24" s="250"/>
      <c r="O24" s="379"/>
    </row>
    <row r="25" spans="1:15" ht="13.5" customHeight="1">
      <c r="A25" s="231" t="s">
        <v>321</v>
      </c>
      <c r="B25" s="252"/>
      <c r="C25" s="252"/>
      <c r="D25" s="252"/>
      <c r="E25" s="231" t="s">
        <v>322</v>
      </c>
      <c r="F25" s="252"/>
      <c r="G25" s="252"/>
      <c r="O25" s="379"/>
    </row>
    <row r="26" spans="1:10" ht="21.75" customHeight="1">
      <c r="A26" s="231" t="s">
        <v>323</v>
      </c>
      <c r="B26" s="253"/>
      <c r="C26" s="253"/>
      <c r="D26" s="253"/>
      <c r="E26" s="231" t="s">
        <v>324</v>
      </c>
      <c r="F26" s="253"/>
      <c r="G26" s="253"/>
      <c r="H26" s="253"/>
      <c r="I26" s="253"/>
      <c r="J26" s="253"/>
    </row>
    <row r="27" spans="1:10" ht="15.75">
      <c r="A27" s="231"/>
      <c r="B27" s="253"/>
      <c r="C27" s="253"/>
      <c r="D27" s="253"/>
      <c r="E27" s="231" t="s">
        <v>325</v>
      </c>
      <c r="F27" s="253"/>
      <c r="G27" s="253"/>
      <c r="H27" s="253"/>
      <c r="I27" s="253"/>
      <c r="J27" s="253"/>
    </row>
    <row r="33" ht="42" customHeight="1"/>
    <row r="34" ht="13.5" customHeight="1"/>
  </sheetData>
  <mergeCells count="5">
    <mergeCell ref="O24:O25"/>
    <mergeCell ref="C5:H5"/>
    <mergeCell ref="A14:A15"/>
    <mergeCell ref="B14:B15"/>
    <mergeCell ref="C14:J14"/>
  </mergeCells>
  <printOptions/>
  <pageMargins left="0.75" right="0.27" top="1" bottom="1" header="0.5" footer="0.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N26"/>
  <sheetViews>
    <sheetView workbookViewId="0" topLeftCell="A1">
      <selection activeCell="E22" sqref="E22"/>
    </sheetView>
  </sheetViews>
  <sheetFormatPr defaultColWidth="9.140625" defaultRowHeight="12.75"/>
  <cols>
    <col min="1" max="1" width="5.8515625" style="183" customWidth="1"/>
    <col min="2" max="2" width="44.28125" style="183" customWidth="1"/>
    <col min="3" max="9" width="15.7109375" style="183" customWidth="1"/>
    <col min="10" max="16384" width="9.140625" style="183" customWidth="1"/>
  </cols>
  <sheetData>
    <row r="1" spans="1:9" ht="21" customHeight="1">
      <c r="A1" s="383" t="s">
        <v>292</v>
      </c>
      <c r="B1" s="383"/>
      <c r="C1" s="383"/>
      <c r="D1" s="383"/>
      <c r="E1" s="383"/>
      <c r="I1" s="184"/>
    </row>
    <row r="2" spans="1:5" ht="15.75" thickBot="1">
      <c r="A2" s="384" t="s">
        <v>291</v>
      </c>
      <c r="B2" s="385"/>
      <c r="C2" s="185"/>
      <c r="D2" s="186"/>
      <c r="E2" s="186"/>
    </row>
    <row r="3" spans="1:2" ht="15.75">
      <c r="A3" s="187"/>
      <c r="B3" s="184"/>
    </row>
    <row r="4" spans="1:2" ht="15.75">
      <c r="A4" s="187"/>
      <c r="B4" s="184"/>
    </row>
    <row r="5" spans="3:9" ht="15.75">
      <c r="C5" s="387" t="s">
        <v>278</v>
      </c>
      <c r="D5" s="387"/>
      <c r="E5" s="387"/>
      <c r="F5" s="387"/>
      <c r="G5" s="387"/>
      <c r="H5" s="387"/>
      <c r="I5" s="387"/>
    </row>
    <row r="6" spans="3:9" ht="15.75">
      <c r="C6" s="387"/>
      <c r="D6" s="387"/>
      <c r="E6" s="387"/>
      <c r="F6" s="387"/>
      <c r="G6" s="387"/>
      <c r="H6" s="387"/>
      <c r="I6" s="387"/>
    </row>
    <row r="7" spans="3:9" ht="15.75">
      <c r="C7" s="188"/>
      <c r="D7" s="188"/>
      <c r="E7" s="188"/>
      <c r="F7" s="188"/>
      <c r="G7" s="188"/>
      <c r="H7" s="188"/>
      <c r="I7" s="188"/>
    </row>
    <row r="8" spans="3:9" ht="15.75">
      <c r="C8" s="188"/>
      <c r="D8" s="188"/>
      <c r="E8" s="188"/>
      <c r="F8" s="188"/>
      <c r="G8" s="188"/>
      <c r="H8" s="188"/>
      <c r="I8" s="188"/>
    </row>
    <row r="9" ht="13.5" thickBot="1"/>
    <row r="10" spans="1:9" ht="27.75" customHeight="1" thickBot="1">
      <c r="A10" s="388" t="s">
        <v>279</v>
      </c>
      <c r="B10" s="389" t="s">
        <v>280</v>
      </c>
      <c r="C10" s="390" t="s">
        <v>16</v>
      </c>
      <c r="D10" s="390"/>
      <c r="E10" s="390"/>
      <c r="F10" s="390"/>
      <c r="G10" s="390"/>
      <c r="H10" s="390"/>
      <c r="I10" s="390"/>
    </row>
    <row r="11" spans="1:9" s="190" customFormat="1" ht="42" customHeight="1" thickBot="1">
      <c r="A11" s="388"/>
      <c r="B11" s="389"/>
      <c r="C11" s="182" t="s">
        <v>281</v>
      </c>
      <c r="D11" s="189" t="s">
        <v>282</v>
      </c>
      <c r="E11" s="189" t="s">
        <v>283</v>
      </c>
      <c r="F11" s="189" t="s">
        <v>284</v>
      </c>
      <c r="G11" s="189" t="s">
        <v>285</v>
      </c>
      <c r="H11" s="189" t="s">
        <v>286</v>
      </c>
      <c r="I11" s="189" t="s">
        <v>290</v>
      </c>
    </row>
    <row r="12" spans="1:9" ht="19.5" customHeight="1">
      <c r="A12" s="191">
        <v>1</v>
      </c>
      <c r="B12" s="192" t="s">
        <v>287</v>
      </c>
      <c r="C12" s="193"/>
      <c r="D12" s="194"/>
      <c r="E12" s="194"/>
      <c r="F12" s="194"/>
      <c r="G12" s="194"/>
      <c r="H12" s="195"/>
      <c r="I12" s="196"/>
    </row>
    <row r="13" spans="1:9" ht="19.5" customHeight="1">
      <c r="A13" s="197">
        <v>2</v>
      </c>
      <c r="B13" s="198" t="s">
        <v>288</v>
      </c>
      <c r="C13" s="199"/>
      <c r="D13" s="200"/>
      <c r="E13" s="200"/>
      <c r="F13" s="200"/>
      <c r="G13" s="200"/>
      <c r="H13" s="201"/>
      <c r="I13" s="202"/>
    </row>
    <row r="14" spans="1:9" ht="19.5" customHeight="1" thickBot="1">
      <c r="A14" s="203">
        <v>3</v>
      </c>
      <c r="B14" s="204" t="s">
        <v>289</v>
      </c>
      <c r="C14" s="205"/>
      <c r="D14" s="206"/>
      <c r="E14" s="206"/>
      <c r="F14" s="206"/>
      <c r="G14" s="206"/>
      <c r="H14" s="207"/>
      <c r="I14" s="208"/>
    </row>
    <row r="15" spans="1:9" ht="12.75">
      <c r="A15" s="209"/>
      <c r="B15" s="209"/>
      <c r="C15" s="209"/>
      <c r="D15" s="209"/>
      <c r="E15" s="209"/>
      <c r="F15" s="209"/>
      <c r="G15" s="209"/>
      <c r="H15" s="209"/>
      <c r="I15" s="209"/>
    </row>
    <row r="16" spans="1:9" ht="12.75" customHeight="1">
      <c r="A16" s="209"/>
      <c r="B16" s="210" t="s">
        <v>302</v>
      </c>
      <c r="C16" s="209"/>
      <c r="D16" s="209"/>
      <c r="E16" s="209"/>
      <c r="F16" s="209"/>
      <c r="G16" s="209"/>
      <c r="H16" s="209"/>
      <c r="I16" s="209"/>
    </row>
    <row r="17" spans="1:14" ht="42" customHeight="1">
      <c r="A17" s="209"/>
      <c r="B17" s="209"/>
      <c r="C17" s="209"/>
      <c r="D17" s="209"/>
      <c r="E17" s="209"/>
      <c r="F17" s="209"/>
      <c r="G17" s="209"/>
      <c r="H17" s="209"/>
      <c r="I17" s="209"/>
      <c r="N17" s="211"/>
    </row>
    <row r="18" spans="2:8" ht="18">
      <c r="B18" s="212" t="s">
        <v>274</v>
      </c>
      <c r="C18" s="213"/>
      <c r="D18" s="214"/>
      <c r="E18" s="215"/>
      <c r="F18" s="215"/>
      <c r="G18" s="215"/>
      <c r="H18" s="215"/>
    </row>
    <row r="19" spans="2:8" ht="12.75">
      <c r="B19" s="386" t="s">
        <v>271</v>
      </c>
      <c r="C19" s="386"/>
      <c r="D19" s="386"/>
      <c r="E19" s="386"/>
      <c r="F19" s="386"/>
      <c r="G19" s="386"/>
      <c r="H19" s="386"/>
    </row>
    <row r="20" spans="2:8" ht="18">
      <c r="B20" s="214"/>
      <c r="C20" s="214"/>
      <c r="D20" s="214"/>
      <c r="E20" s="215"/>
      <c r="F20" s="215"/>
      <c r="G20" s="215"/>
      <c r="H20" s="215"/>
    </row>
    <row r="21" spans="2:8" ht="12.75">
      <c r="B21" s="216" t="s">
        <v>275</v>
      </c>
      <c r="C21" s="216"/>
      <c r="E21" s="216"/>
      <c r="F21" s="216"/>
      <c r="G21" s="215"/>
      <c r="H21" s="215"/>
    </row>
    <row r="22" spans="2:8" ht="12.75">
      <c r="B22" s="215"/>
      <c r="C22" s="215"/>
      <c r="D22" s="215"/>
      <c r="E22" s="215"/>
      <c r="F22" s="215"/>
      <c r="G22" s="215"/>
      <c r="H22" s="215"/>
    </row>
    <row r="23" spans="2:8" ht="12.75">
      <c r="B23" s="187" t="s">
        <v>276</v>
      </c>
      <c r="C23" s="187"/>
      <c r="D23" s="187"/>
      <c r="E23" s="215"/>
      <c r="F23" s="215"/>
      <c r="G23" s="215"/>
      <c r="H23" s="215"/>
    </row>
    <row r="24" spans="2:8" ht="12.75">
      <c r="B24" s="187"/>
      <c r="C24" s="187"/>
      <c r="D24" s="187"/>
      <c r="E24" s="215"/>
      <c r="F24" s="215"/>
      <c r="G24" s="215"/>
      <c r="H24" s="215"/>
    </row>
    <row r="25" spans="4:8" ht="12.75">
      <c r="D25" s="187"/>
      <c r="E25" s="215"/>
      <c r="F25" s="215"/>
      <c r="G25" s="215"/>
      <c r="H25" s="215"/>
    </row>
    <row r="26" spans="2:8" ht="12.75">
      <c r="B26" s="187" t="s">
        <v>277</v>
      </c>
      <c r="C26" s="187"/>
      <c r="E26" s="215"/>
      <c r="F26" s="215"/>
      <c r="G26" s="215"/>
      <c r="H26" s="215"/>
    </row>
  </sheetData>
  <mergeCells count="8">
    <mergeCell ref="A1:E1"/>
    <mergeCell ref="A2:B2"/>
    <mergeCell ref="B19:H19"/>
    <mergeCell ref="C5:I5"/>
    <mergeCell ref="C6:I6"/>
    <mergeCell ref="A10:A11"/>
    <mergeCell ref="B10:B11"/>
    <mergeCell ref="C10:I10"/>
  </mergeCells>
  <printOptions/>
  <pageMargins left="0.75" right="0.75" top="1" bottom="1" header="0.5" footer="0.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28"/>
  <sheetViews>
    <sheetView workbookViewId="0" topLeftCell="A1">
      <selection activeCell="E25" sqref="E25"/>
    </sheetView>
  </sheetViews>
  <sheetFormatPr defaultColWidth="9.140625" defaultRowHeight="12.75"/>
  <cols>
    <col min="1" max="1" width="5.7109375" style="215" customWidth="1"/>
    <col min="2" max="2" width="24.28125" style="215" customWidth="1"/>
    <col min="3" max="3" width="20.28125" style="215" customWidth="1"/>
    <col min="4" max="4" width="17.00390625" style="215" customWidth="1"/>
    <col min="5" max="5" width="23.140625" style="215" customWidth="1"/>
    <col min="6" max="6" width="19.28125" style="215" customWidth="1"/>
    <col min="7" max="7" width="25.140625" style="215" customWidth="1"/>
    <col min="8" max="241" width="11.421875" style="215" customWidth="1"/>
    <col min="242" max="16384" width="11.421875" style="183" customWidth="1"/>
  </cols>
  <sheetData>
    <row r="1" spans="1:7" ht="15">
      <c r="A1" s="383" t="s">
        <v>292</v>
      </c>
      <c r="B1" s="383"/>
      <c r="C1" s="383"/>
      <c r="D1" s="383"/>
      <c r="E1" s="383"/>
      <c r="G1" s="216"/>
    </row>
    <row r="2" spans="1:5" ht="15.75" thickBot="1">
      <c r="A2" s="384" t="s">
        <v>291</v>
      </c>
      <c r="B2" s="385"/>
      <c r="C2" s="185"/>
      <c r="D2" s="186"/>
      <c r="E2" s="186"/>
    </row>
    <row r="3" spans="1:2" ht="15.75">
      <c r="A3" s="184"/>
      <c r="B3" s="183"/>
    </row>
    <row r="5" spans="2:7" ht="15.75">
      <c r="B5" s="393" t="s">
        <v>293</v>
      </c>
      <c r="C5" s="393"/>
      <c r="D5" s="393"/>
      <c r="E5" s="393"/>
      <c r="F5" s="393"/>
      <c r="G5" s="393"/>
    </row>
    <row r="6" spans="1:7" ht="15.75">
      <c r="A6" s="217"/>
      <c r="B6" s="393" t="s">
        <v>533</v>
      </c>
      <c r="C6" s="393"/>
      <c r="D6" s="393"/>
      <c r="E6" s="393"/>
      <c r="F6" s="393"/>
      <c r="G6" s="393"/>
    </row>
    <row r="7" spans="1:3" ht="12.75">
      <c r="A7" s="217"/>
      <c r="B7" s="216"/>
      <c r="C7" s="216"/>
    </row>
    <row r="8" spans="1:3" ht="13.5" thickBot="1">
      <c r="A8" s="217"/>
      <c r="B8" s="218"/>
      <c r="C8" s="218"/>
    </row>
    <row r="9" spans="1:7" ht="24.75" customHeight="1" thickBot="1">
      <c r="A9" s="394" t="s">
        <v>294</v>
      </c>
      <c r="B9" s="391" t="s">
        <v>295</v>
      </c>
      <c r="C9" s="360" t="s">
        <v>296</v>
      </c>
      <c r="D9" s="392" t="s">
        <v>297</v>
      </c>
      <c r="E9" s="391" t="s">
        <v>298</v>
      </c>
      <c r="F9" s="391" t="s">
        <v>299</v>
      </c>
      <c r="G9" s="391" t="s">
        <v>300</v>
      </c>
    </row>
    <row r="10" spans="1:7" ht="62.25" customHeight="1" thickBot="1">
      <c r="A10" s="394"/>
      <c r="B10" s="391"/>
      <c r="C10" s="360"/>
      <c r="D10" s="392"/>
      <c r="E10" s="392"/>
      <c r="F10" s="392"/>
      <c r="G10" s="392"/>
    </row>
    <row r="11" spans="1:7" ht="13.5" thickBot="1">
      <c r="A11" s="219">
        <v>1</v>
      </c>
      <c r="B11" s="220">
        <v>2</v>
      </c>
      <c r="C11" s="220" t="s">
        <v>301</v>
      </c>
      <c r="D11" s="221">
        <v>4</v>
      </c>
      <c r="E11" s="221">
        <v>4</v>
      </c>
      <c r="F11" s="221">
        <v>4</v>
      </c>
      <c r="G11" s="221">
        <v>4</v>
      </c>
    </row>
    <row r="12" spans="1:7" ht="12.75">
      <c r="A12" s="222"/>
      <c r="B12" s="223"/>
      <c r="C12" s="223"/>
      <c r="D12" s="224"/>
      <c r="E12" s="224"/>
      <c r="F12" s="224"/>
      <c r="G12" s="224"/>
    </row>
    <row r="13" spans="1:7" ht="12.75">
      <c r="A13" s="225"/>
      <c r="B13" s="226"/>
      <c r="C13" s="226"/>
      <c r="D13" s="227"/>
      <c r="E13" s="227"/>
      <c r="F13" s="227"/>
      <c r="G13" s="227"/>
    </row>
    <row r="14" spans="1:7" ht="12.75">
      <c r="A14" s="225"/>
      <c r="B14" s="226"/>
      <c r="C14" s="226"/>
      <c r="D14" s="227"/>
      <c r="E14" s="227"/>
      <c r="F14" s="227"/>
      <c r="G14" s="227"/>
    </row>
    <row r="15" spans="1:7" ht="12.75">
      <c r="A15" s="225"/>
      <c r="B15" s="226"/>
      <c r="C15" s="226"/>
      <c r="D15" s="227"/>
      <c r="E15" s="227"/>
      <c r="F15" s="227"/>
      <c r="G15" s="227"/>
    </row>
    <row r="16" spans="1:7" ht="12.75">
      <c r="A16" s="225"/>
      <c r="B16" s="226"/>
      <c r="C16" s="226"/>
      <c r="D16" s="227"/>
      <c r="E16" s="227"/>
      <c r="F16" s="227"/>
      <c r="G16" s="227"/>
    </row>
    <row r="17" spans="1:7" ht="12.75">
      <c r="A17" s="225"/>
      <c r="B17" s="226"/>
      <c r="C17" s="226"/>
      <c r="D17" s="227"/>
      <c r="E17" s="227"/>
      <c r="F17" s="227"/>
      <c r="G17" s="227"/>
    </row>
    <row r="18" spans="1:7" ht="13.5" thickBot="1">
      <c r="A18" s="228"/>
      <c r="B18" s="229"/>
      <c r="C18" s="229"/>
      <c r="D18" s="230"/>
      <c r="E18" s="230"/>
      <c r="F18" s="230"/>
      <c r="G18" s="230"/>
    </row>
    <row r="19" spans="1:3" ht="12.75">
      <c r="A19" s="217"/>
      <c r="B19" s="218"/>
      <c r="C19" s="218"/>
    </row>
    <row r="20" spans="2:4" ht="18">
      <c r="B20" s="212" t="s">
        <v>274</v>
      </c>
      <c r="C20" s="213"/>
      <c r="D20" s="214"/>
    </row>
    <row r="21" spans="2:8" ht="12.75">
      <c r="B21" s="386" t="s">
        <v>271</v>
      </c>
      <c r="C21" s="386"/>
      <c r="D21" s="386"/>
      <c r="E21" s="386"/>
      <c r="F21" s="386"/>
      <c r="G21" s="386"/>
      <c r="H21" s="386"/>
    </row>
    <row r="22" spans="2:4" ht="18">
      <c r="B22" s="214"/>
      <c r="C22" s="214"/>
      <c r="D22" s="214"/>
    </row>
    <row r="23" spans="2:6" ht="12.75">
      <c r="B23" s="216" t="s">
        <v>275</v>
      </c>
      <c r="C23" s="216"/>
      <c r="D23" s="183"/>
      <c r="E23" s="216"/>
      <c r="F23" s="216"/>
    </row>
    <row r="25" spans="2:4" ht="12.75">
      <c r="B25" s="187" t="s">
        <v>276</v>
      </c>
      <c r="C25" s="187"/>
      <c r="D25" s="187"/>
    </row>
    <row r="26" spans="2:4" ht="12.75">
      <c r="B26" s="187"/>
      <c r="C26" s="187"/>
      <c r="D26" s="187"/>
    </row>
    <row r="27" spans="2:4" ht="12.75">
      <c r="B27" s="183"/>
      <c r="C27" s="183"/>
      <c r="D27" s="187"/>
    </row>
    <row r="28" spans="2:4" ht="12.75">
      <c r="B28" s="187" t="s">
        <v>277</v>
      </c>
      <c r="C28" s="187"/>
      <c r="D28" s="183"/>
    </row>
  </sheetData>
  <mergeCells count="12">
    <mergeCell ref="B21:H21"/>
    <mergeCell ref="B5:G5"/>
    <mergeCell ref="A9:A10"/>
    <mergeCell ref="B9:B10"/>
    <mergeCell ref="C9:C10"/>
    <mergeCell ref="D9:D10"/>
    <mergeCell ref="E9:E10"/>
    <mergeCell ref="F9:F10"/>
    <mergeCell ref="B6:G6"/>
    <mergeCell ref="G9:G10"/>
    <mergeCell ref="A1:E1"/>
    <mergeCell ref="A2:B2"/>
  </mergeCells>
  <printOptions/>
  <pageMargins left="0.75" right="0.75"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H116"/>
  <sheetViews>
    <sheetView workbookViewId="0" topLeftCell="A106">
      <selection activeCell="C129" sqref="C129"/>
    </sheetView>
  </sheetViews>
  <sheetFormatPr defaultColWidth="9.140625" defaultRowHeight="12.75"/>
  <cols>
    <col min="1" max="1" width="11.57421875" style="276" customWidth="1"/>
    <col min="2" max="2" width="17.57421875" style="276" customWidth="1"/>
    <col min="3" max="3" width="28.8515625" style="276" customWidth="1"/>
    <col min="4" max="4" width="17.8515625" style="276" customWidth="1"/>
    <col min="5" max="5" width="15.57421875" style="276" customWidth="1"/>
    <col min="6" max="6" width="11.57421875" style="276" customWidth="1"/>
    <col min="7" max="16384" width="11.57421875" style="0" customWidth="1"/>
  </cols>
  <sheetData>
    <row r="1" spans="1:6" ht="12.75" customHeight="1">
      <c r="A1" s="362"/>
      <c r="B1" s="362"/>
      <c r="C1" s="362"/>
      <c r="D1" s="362"/>
      <c r="E1" s="362"/>
      <c r="F1" s="254"/>
    </row>
    <row r="2" spans="1:6" ht="12.75">
      <c r="A2" s="255"/>
      <c r="B2" s="255"/>
      <c r="C2" s="255"/>
      <c r="D2" s="255"/>
      <c r="E2" s="255"/>
      <c r="F2" s="254"/>
    </row>
    <row r="3" spans="1:6" ht="41.25" customHeight="1">
      <c r="A3" s="353" t="s">
        <v>328</v>
      </c>
      <c r="B3" s="353"/>
      <c r="C3" s="353"/>
      <c r="D3" s="353"/>
      <c r="E3" s="353"/>
      <c r="F3" s="353"/>
    </row>
    <row r="4" spans="1:6" ht="31.5">
      <c r="A4" s="256" t="s">
        <v>27</v>
      </c>
      <c r="B4" s="257" t="s">
        <v>28</v>
      </c>
      <c r="C4" s="258" t="s">
        <v>29</v>
      </c>
      <c r="D4" s="259" t="s">
        <v>329</v>
      </c>
      <c r="E4" s="260" t="s">
        <v>330</v>
      </c>
      <c r="F4" s="261" t="s">
        <v>331</v>
      </c>
    </row>
    <row r="5" spans="1:8" ht="76.5">
      <c r="A5" s="262">
        <v>1</v>
      </c>
      <c r="B5" s="19">
        <v>2.6001</v>
      </c>
      <c r="C5" s="311" t="s">
        <v>30</v>
      </c>
      <c r="D5" s="263"/>
      <c r="E5" s="264"/>
      <c r="F5" s="265">
        <f aca="true" t="shared" si="0" ref="F5:F68">D5*E5</f>
        <v>0</v>
      </c>
      <c r="G5" s="19"/>
      <c r="H5" s="20"/>
    </row>
    <row r="6" spans="1:8" ht="12.75">
      <c r="A6" s="262">
        <v>2</v>
      </c>
      <c r="B6" s="19">
        <v>2.6002</v>
      </c>
      <c r="C6" s="311" t="s">
        <v>31</v>
      </c>
      <c r="D6" s="263"/>
      <c r="E6" s="264"/>
      <c r="F6" s="265">
        <f t="shared" si="0"/>
        <v>0</v>
      </c>
      <c r="G6" s="19"/>
      <c r="H6" s="20"/>
    </row>
    <row r="7" spans="1:8" ht="25.5">
      <c r="A7" s="262">
        <v>3</v>
      </c>
      <c r="B7" s="19">
        <v>2.6003</v>
      </c>
      <c r="C7" s="311" t="s">
        <v>32</v>
      </c>
      <c r="D7" s="263"/>
      <c r="E7" s="264"/>
      <c r="F7" s="265">
        <f t="shared" si="0"/>
        <v>0</v>
      </c>
      <c r="G7" s="19"/>
      <c r="H7" s="20"/>
    </row>
    <row r="8" spans="1:8" ht="12.75">
      <c r="A8" s="262">
        <v>4</v>
      </c>
      <c r="B8" s="19" t="s">
        <v>33</v>
      </c>
      <c r="C8" s="311" t="s">
        <v>34</v>
      </c>
      <c r="D8" s="263"/>
      <c r="E8" s="264"/>
      <c r="F8" s="265">
        <f t="shared" si="0"/>
        <v>0</v>
      </c>
      <c r="G8" s="19"/>
      <c r="H8" s="20"/>
    </row>
    <row r="9" spans="1:8" ht="25.5">
      <c r="A9" s="262">
        <v>5</v>
      </c>
      <c r="B9" s="19">
        <v>2.60501</v>
      </c>
      <c r="C9" s="311" t="s">
        <v>421</v>
      </c>
      <c r="D9" s="263"/>
      <c r="E9" s="264"/>
      <c r="F9" s="265">
        <f t="shared" si="0"/>
        <v>0</v>
      </c>
      <c r="G9" s="19"/>
      <c r="H9" s="20"/>
    </row>
    <row r="10" spans="1:8" ht="25.5">
      <c r="A10" s="262">
        <v>6</v>
      </c>
      <c r="B10" s="19">
        <v>2.60502</v>
      </c>
      <c r="C10" s="311" t="s">
        <v>422</v>
      </c>
      <c r="D10" s="263"/>
      <c r="E10" s="264"/>
      <c r="F10" s="265">
        <f t="shared" si="0"/>
        <v>0</v>
      </c>
      <c r="G10" s="19"/>
      <c r="H10" s="20"/>
    </row>
    <row r="11" spans="1:8" ht="25.5">
      <c r="A11" s="262">
        <v>7</v>
      </c>
      <c r="B11" s="19">
        <v>2.6059</v>
      </c>
      <c r="C11" s="311" t="s">
        <v>423</v>
      </c>
      <c r="D11" s="263"/>
      <c r="E11" s="264"/>
      <c r="F11" s="265">
        <f t="shared" si="0"/>
        <v>0</v>
      </c>
      <c r="G11" s="19"/>
      <c r="H11" s="20"/>
    </row>
    <row r="12" spans="1:8" ht="38.25">
      <c r="A12" s="262">
        <v>8</v>
      </c>
      <c r="B12" s="19">
        <v>2.6101</v>
      </c>
      <c r="C12" s="311" t="s">
        <v>424</v>
      </c>
      <c r="D12" s="263"/>
      <c r="E12" s="264"/>
      <c r="F12" s="265">
        <f t="shared" si="0"/>
        <v>0</v>
      </c>
      <c r="G12" s="19"/>
      <c r="H12" s="20"/>
    </row>
    <row r="13" spans="1:8" ht="12.75">
      <c r="A13" s="262">
        <v>9</v>
      </c>
      <c r="B13" s="19">
        <v>2.6102</v>
      </c>
      <c r="C13" s="311" t="s">
        <v>425</v>
      </c>
      <c r="D13" s="263"/>
      <c r="E13" s="264"/>
      <c r="F13" s="265">
        <f t="shared" si="0"/>
        <v>0</v>
      </c>
      <c r="G13" s="19"/>
      <c r="H13" s="20"/>
    </row>
    <row r="14" spans="1:8" ht="12.75">
      <c r="A14" s="262">
        <v>10</v>
      </c>
      <c r="B14" s="19">
        <v>2.6103</v>
      </c>
      <c r="C14" s="311" t="s">
        <v>35</v>
      </c>
      <c r="D14" s="263"/>
      <c r="E14" s="264"/>
      <c r="F14" s="265">
        <f t="shared" si="0"/>
        <v>0</v>
      </c>
      <c r="G14" s="19"/>
      <c r="H14" s="20"/>
    </row>
    <row r="15" spans="1:8" ht="12.75">
      <c r="A15" s="262">
        <v>11</v>
      </c>
      <c r="B15" s="19">
        <v>2.1002</v>
      </c>
      <c r="C15" s="311" t="s">
        <v>36</v>
      </c>
      <c r="D15" s="263"/>
      <c r="E15" s="264"/>
      <c r="F15" s="265">
        <f t="shared" si="0"/>
        <v>0</v>
      </c>
      <c r="G15" s="19"/>
      <c r="H15" s="20"/>
    </row>
    <row r="16" spans="1:8" ht="25.5">
      <c r="A16" s="262">
        <v>12</v>
      </c>
      <c r="B16" s="19">
        <v>2.1003</v>
      </c>
      <c r="C16" s="311" t="s">
        <v>37</v>
      </c>
      <c r="D16" s="263"/>
      <c r="E16" s="264"/>
      <c r="F16" s="265">
        <f t="shared" si="0"/>
        <v>0</v>
      </c>
      <c r="G16" s="19"/>
      <c r="H16" s="20"/>
    </row>
    <row r="17" spans="1:8" ht="12.75">
      <c r="A17" s="262">
        <v>13</v>
      </c>
      <c r="B17" s="19">
        <v>2.10063</v>
      </c>
      <c r="C17" s="311" t="s">
        <v>246</v>
      </c>
      <c r="D17" s="263"/>
      <c r="E17" s="264"/>
      <c r="F17" s="265">
        <f t="shared" si="0"/>
        <v>0</v>
      </c>
      <c r="G17" s="19"/>
      <c r="H17" s="20"/>
    </row>
    <row r="18" spans="1:8" ht="12.75">
      <c r="A18" s="262">
        <v>14</v>
      </c>
      <c r="B18" s="19">
        <v>2.1011</v>
      </c>
      <c r="C18" s="311" t="s">
        <v>38</v>
      </c>
      <c r="D18" s="263"/>
      <c r="E18" s="264"/>
      <c r="F18" s="265">
        <f t="shared" si="0"/>
        <v>0</v>
      </c>
      <c r="G18" s="19"/>
      <c r="H18" s="20"/>
    </row>
    <row r="19" spans="1:8" ht="12.75">
      <c r="A19" s="262">
        <v>15</v>
      </c>
      <c r="B19" s="19">
        <v>2.1012</v>
      </c>
      <c r="C19" s="311" t="s">
        <v>39</v>
      </c>
      <c r="D19" s="263"/>
      <c r="E19" s="264"/>
      <c r="F19" s="265">
        <f t="shared" si="0"/>
        <v>0</v>
      </c>
      <c r="G19" s="19"/>
      <c r="H19" s="20"/>
    </row>
    <row r="20" spans="1:8" ht="38.25">
      <c r="A20" s="262">
        <v>16</v>
      </c>
      <c r="B20" s="19">
        <v>2.1014</v>
      </c>
      <c r="C20" s="311" t="s">
        <v>492</v>
      </c>
      <c r="D20" s="263"/>
      <c r="E20" s="264"/>
      <c r="F20" s="265">
        <f t="shared" si="0"/>
        <v>0</v>
      </c>
      <c r="G20" s="19"/>
      <c r="H20" s="20"/>
    </row>
    <row r="21" spans="1:8" ht="12.75">
      <c r="A21" s="262">
        <v>17</v>
      </c>
      <c r="B21" s="19">
        <v>2.1015</v>
      </c>
      <c r="C21" s="311" t="s">
        <v>426</v>
      </c>
      <c r="D21" s="263"/>
      <c r="E21" s="264"/>
      <c r="F21" s="265">
        <f t="shared" si="0"/>
        <v>0</v>
      </c>
      <c r="G21" s="19"/>
      <c r="H21" s="20"/>
    </row>
    <row r="22" spans="1:8" ht="12.75">
      <c r="A22" s="262">
        <v>18</v>
      </c>
      <c r="B22" s="19">
        <v>2.1016</v>
      </c>
      <c r="C22" s="311" t="s">
        <v>427</v>
      </c>
      <c r="D22" s="263"/>
      <c r="E22" s="264"/>
      <c r="F22" s="265">
        <f t="shared" si="0"/>
        <v>0</v>
      </c>
      <c r="G22" s="19"/>
      <c r="H22" s="20"/>
    </row>
    <row r="23" spans="1:8" ht="12.75">
      <c r="A23" s="262">
        <v>19</v>
      </c>
      <c r="B23" s="19" t="s">
        <v>40</v>
      </c>
      <c r="C23" s="311" t="s">
        <v>428</v>
      </c>
      <c r="D23" s="263"/>
      <c r="E23" s="264"/>
      <c r="F23" s="265">
        <f t="shared" si="0"/>
        <v>0</v>
      </c>
      <c r="G23" s="19"/>
      <c r="H23" s="20"/>
    </row>
    <row r="24" spans="1:8" ht="12.75">
      <c r="A24" s="262">
        <v>20</v>
      </c>
      <c r="B24" s="19">
        <v>2.10303</v>
      </c>
      <c r="C24" s="311" t="s">
        <v>41</v>
      </c>
      <c r="D24" s="263"/>
      <c r="E24" s="264"/>
      <c r="F24" s="265">
        <f t="shared" si="0"/>
        <v>0</v>
      </c>
      <c r="G24" s="19"/>
      <c r="H24" s="20"/>
    </row>
    <row r="25" spans="1:8" ht="12.75">
      <c r="A25" s="262">
        <v>21</v>
      </c>
      <c r="B25" s="19">
        <v>2.10304</v>
      </c>
      <c r="C25" s="311" t="s">
        <v>42</v>
      </c>
      <c r="D25" s="263"/>
      <c r="E25" s="264"/>
      <c r="F25" s="265">
        <f t="shared" si="0"/>
        <v>0</v>
      </c>
      <c r="G25" s="19"/>
      <c r="H25" s="20"/>
    </row>
    <row r="26" spans="1:8" ht="12.75">
      <c r="A26" s="262">
        <v>22</v>
      </c>
      <c r="B26" s="19">
        <v>2.10305</v>
      </c>
      <c r="C26" s="311" t="s">
        <v>43</v>
      </c>
      <c r="D26" s="263"/>
      <c r="E26" s="264"/>
      <c r="F26" s="265">
        <f t="shared" si="0"/>
        <v>0</v>
      </c>
      <c r="G26" s="19"/>
      <c r="H26" s="20"/>
    </row>
    <row r="27" spans="1:8" ht="12.75">
      <c r="A27" s="262">
        <v>23</v>
      </c>
      <c r="B27" s="19">
        <v>2.10306</v>
      </c>
      <c r="C27" s="311" t="s">
        <v>44</v>
      </c>
      <c r="D27" s="263"/>
      <c r="E27" s="264"/>
      <c r="F27" s="265">
        <f t="shared" si="0"/>
        <v>0</v>
      </c>
      <c r="G27" s="19"/>
      <c r="H27" s="20"/>
    </row>
    <row r="28" spans="1:8" ht="12.75">
      <c r="A28" s="262">
        <v>24</v>
      </c>
      <c r="B28" s="19">
        <v>2.10402</v>
      </c>
      <c r="C28" s="311" t="s">
        <v>429</v>
      </c>
      <c r="D28" s="263"/>
      <c r="E28" s="264"/>
      <c r="F28" s="265">
        <f t="shared" si="0"/>
        <v>0</v>
      </c>
      <c r="G28" s="19"/>
      <c r="H28" s="20"/>
    </row>
    <row r="29" spans="1:8" ht="12.75">
      <c r="A29" s="262">
        <v>25</v>
      </c>
      <c r="B29" s="310">
        <v>2.10403</v>
      </c>
      <c r="C29" s="311" t="s">
        <v>430</v>
      </c>
      <c r="D29" s="263"/>
      <c r="E29" s="264"/>
      <c r="F29" s="265">
        <f t="shared" si="0"/>
        <v>0</v>
      </c>
      <c r="G29" s="19"/>
      <c r="H29" s="20"/>
    </row>
    <row r="30" spans="1:8" ht="12.75">
      <c r="A30" s="262">
        <v>26</v>
      </c>
      <c r="B30" s="310">
        <v>2.10404</v>
      </c>
      <c r="C30" s="311" t="s">
        <v>431</v>
      </c>
      <c r="D30" s="263"/>
      <c r="E30" s="264"/>
      <c r="F30" s="265">
        <f t="shared" si="0"/>
        <v>0</v>
      </c>
      <c r="G30" s="19"/>
      <c r="H30" s="20"/>
    </row>
    <row r="31" spans="1:8" ht="12.75">
      <c r="A31" s="262">
        <v>27</v>
      </c>
      <c r="B31" s="310">
        <v>2.10406</v>
      </c>
      <c r="C31" s="311" t="s">
        <v>432</v>
      </c>
      <c r="D31" s="263"/>
      <c r="E31" s="264"/>
      <c r="F31" s="265">
        <f t="shared" si="0"/>
        <v>0</v>
      </c>
      <c r="G31" s="19"/>
      <c r="H31" s="20"/>
    </row>
    <row r="32" spans="1:8" ht="12.75">
      <c r="A32" s="262">
        <v>28</v>
      </c>
      <c r="B32" s="310">
        <v>2.10409</v>
      </c>
      <c r="C32" s="311" t="s">
        <v>433</v>
      </c>
      <c r="D32" s="263"/>
      <c r="E32" s="264"/>
      <c r="F32" s="265">
        <f t="shared" si="0"/>
        <v>0</v>
      </c>
      <c r="G32" s="19"/>
      <c r="H32" s="20"/>
    </row>
    <row r="33" spans="1:8" ht="12.75">
      <c r="A33" s="262">
        <v>29</v>
      </c>
      <c r="B33" s="310" t="s">
        <v>45</v>
      </c>
      <c r="C33" s="311" t="s">
        <v>434</v>
      </c>
      <c r="D33" s="263"/>
      <c r="E33" s="264"/>
      <c r="F33" s="265">
        <f t="shared" si="0"/>
        <v>0</v>
      </c>
      <c r="G33" s="19"/>
      <c r="H33" s="20"/>
    </row>
    <row r="34" spans="1:8" ht="12.75">
      <c r="A34" s="262">
        <v>30</v>
      </c>
      <c r="B34" s="310">
        <v>2.10501</v>
      </c>
      <c r="C34" s="311" t="s">
        <v>435</v>
      </c>
      <c r="D34" s="263"/>
      <c r="E34" s="264"/>
      <c r="F34" s="265">
        <f t="shared" si="0"/>
        <v>0</v>
      </c>
      <c r="G34" s="19"/>
      <c r="H34" s="20"/>
    </row>
    <row r="35" spans="1:8" ht="12.75">
      <c r="A35" s="262">
        <v>31</v>
      </c>
      <c r="B35" s="310">
        <v>2.10503</v>
      </c>
      <c r="C35" s="311" t="s">
        <v>436</v>
      </c>
      <c r="D35" s="263"/>
      <c r="E35" s="264"/>
      <c r="F35" s="265">
        <f t="shared" si="0"/>
        <v>0</v>
      </c>
      <c r="G35" s="19"/>
      <c r="H35" s="20"/>
    </row>
    <row r="36" spans="1:8" ht="12.75">
      <c r="A36" s="262">
        <v>32</v>
      </c>
      <c r="B36" s="310">
        <v>2.10504</v>
      </c>
      <c r="C36" s="311" t="s">
        <v>437</v>
      </c>
      <c r="D36" s="263"/>
      <c r="E36" s="264"/>
      <c r="F36" s="265">
        <f t="shared" si="0"/>
        <v>0</v>
      </c>
      <c r="G36" s="19"/>
      <c r="H36" s="20"/>
    </row>
    <row r="37" spans="1:8" ht="12.75">
      <c r="A37" s="262">
        <v>33</v>
      </c>
      <c r="B37" s="310">
        <v>2.10505</v>
      </c>
      <c r="C37" s="311" t="s">
        <v>438</v>
      </c>
      <c r="D37" s="263"/>
      <c r="E37" s="264"/>
      <c r="F37" s="265">
        <f t="shared" si="0"/>
        <v>0</v>
      </c>
      <c r="G37" s="19"/>
      <c r="H37" s="20"/>
    </row>
    <row r="38" spans="1:8" ht="12.75">
      <c r="A38" s="262">
        <v>34</v>
      </c>
      <c r="B38" s="310">
        <v>2.10506</v>
      </c>
      <c r="C38" s="311" t="s">
        <v>439</v>
      </c>
      <c r="D38" s="263"/>
      <c r="E38" s="264"/>
      <c r="F38" s="265">
        <f t="shared" si="0"/>
        <v>0</v>
      </c>
      <c r="G38" s="19"/>
      <c r="H38" s="20"/>
    </row>
    <row r="39" spans="1:8" ht="12.75">
      <c r="A39" s="262">
        <v>35</v>
      </c>
      <c r="B39" s="310" t="s">
        <v>441</v>
      </c>
      <c r="C39" s="311" t="s">
        <v>440</v>
      </c>
      <c r="D39" s="263"/>
      <c r="E39" s="264"/>
      <c r="F39" s="265">
        <f t="shared" si="0"/>
        <v>0</v>
      </c>
      <c r="G39" s="19"/>
      <c r="H39" s="20"/>
    </row>
    <row r="40" spans="1:8" ht="12.75">
      <c r="A40" s="262">
        <v>36</v>
      </c>
      <c r="B40" s="310">
        <v>2.10507</v>
      </c>
      <c r="C40" s="311" t="s">
        <v>247</v>
      </c>
      <c r="D40" s="263"/>
      <c r="E40" s="264"/>
      <c r="F40" s="265">
        <f t="shared" si="0"/>
        <v>0</v>
      </c>
      <c r="G40" s="19"/>
      <c r="H40" s="20"/>
    </row>
    <row r="41" spans="1:8" ht="25.5">
      <c r="A41" s="262">
        <v>37</v>
      </c>
      <c r="B41" s="310" t="s">
        <v>46</v>
      </c>
      <c r="C41" s="311" t="s">
        <v>443</v>
      </c>
      <c r="D41" s="263"/>
      <c r="E41" s="264"/>
      <c r="F41" s="265">
        <f t="shared" si="0"/>
        <v>0</v>
      </c>
      <c r="G41" s="19"/>
      <c r="H41" s="20"/>
    </row>
    <row r="42" spans="1:8" ht="12.75">
      <c r="A42" s="262">
        <v>38</v>
      </c>
      <c r="B42" s="310">
        <v>2.2604</v>
      </c>
      <c r="C42" s="311" t="s">
        <v>444</v>
      </c>
      <c r="D42" s="263"/>
      <c r="E42" s="264"/>
      <c r="F42" s="265">
        <f t="shared" si="0"/>
        <v>0</v>
      </c>
      <c r="G42" s="19"/>
      <c r="H42" s="20"/>
    </row>
    <row r="43" spans="1:8" ht="25.5">
      <c r="A43" s="262">
        <v>39</v>
      </c>
      <c r="B43" s="310">
        <v>2.2612</v>
      </c>
      <c r="C43" s="311" t="s">
        <v>47</v>
      </c>
      <c r="D43" s="263"/>
      <c r="E43" s="264"/>
      <c r="F43" s="265">
        <f t="shared" si="0"/>
        <v>0</v>
      </c>
      <c r="G43" s="19"/>
      <c r="H43" s="20"/>
    </row>
    <row r="44" spans="1:8" ht="38.25">
      <c r="A44" s="262">
        <v>40</v>
      </c>
      <c r="B44" s="310" t="s">
        <v>445</v>
      </c>
      <c r="C44" s="311" t="s">
        <v>446</v>
      </c>
      <c r="D44" s="263"/>
      <c r="E44" s="264"/>
      <c r="F44" s="265">
        <f t="shared" si="0"/>
        <v>0</v>
      </c>
      <c r="G44" s="19"/>
      <c r="H44" s="20"/>
    </row>
    <row r="45" spans="1:8" ht="12.75">
      <c r="A45" s="262">
        <v>41</v>
      </c>
      <c r="B45" s="310" t="s">
        <v>449</v>
      </c>
      <c r="C45" s="311" t="s">
        <v>448</v>
      </c>
      <c r="D45" s="263"/>
      <c r="E45" s="264"/>
      <c r="F45" s="265">
        <f t="shared" si="0"/>
        <v>0</v>
      </c>
      <c r="G45" s="19"/>
      <c r="H45" s="20"/>
    </row>
    <row r="46" spans="1:8" ht="12.75">
      <c r="A46" s="262">
        <v>42</v>
      </c>
      <c r="B46" s="310">
        <v>2.2622</v>
      </c>
      <c r="C46" s="311" t="s">
        <v>48</v>
      </c>
      <c r="D46" s="263"/>
      <c r="E46" s="264"/>
      <c r="F46" s="265">
        <f t="shared" si="0"/>
        <v>0</v>
      </c>
      <c r="G46" s="19"/>
      <c r="H46" s="20"/>
    </row>
    <row r="47" spans="1:8" ht="12.75">
      <c r="A47" s="262">
        <v>43</v>
      </c>
      <c r="B47" s="310">
        <v>2.2623</v>
      </c>
      <c r="C47" s="311" t="s">
        <v>49</v>
      </c>
      <c r="D47" s="263"/>
      <c r="E47" s="264"/>
      <c r="F47" s="265">
        <f t="shared" si="0"/>
        <v>0</v>
      </c>
      <c r="G47" s="19"/>
      <c r="H47" s="20"/>
    </row>
    <row r="48" spans="1:8" ht="25.5">
      <c r="A48" s="262">
        <v>44</v>
      </c>
      <c r="B48" s="310" t="s">
        <v>452</v>
      </c>
      <c r="C48" s="311" t="s">
        <v>450</v>
      </c>
      <c r="D48" s="263"/>
      <c r="E48" s="264"/>
      <c r="F48" s="265">
        <f t="shared" si="0"/>
        <v>0</v>
      </c>
      <c r="G48" s="19"/>
      <c r="H48" s="20"/>
    </row>
    <row r="49" spans="1:8" ht="12.75">
      <c r="A49" s="262">
        <v>45</v>
      </c>
      <c r="B49" s="310" t="s">
        <v>454</v>
      </c>
      <c r="C49" s="311" t="s">
        <v>451</v>
      </c>
      <c r="D49" s="263"/>
      <c r="E49" s="264"/>
      <c r="F49" s="265">
        <f t="shared" si="0"/>
        <v>0</v>
      </c>
      <c r="G49" s="19"/>
      <c r="H49" s="20"/>
    </row>
    <row r="50" spans="1:8" ht="12.75">
      <c r="A50" s="262">
        <v>46</v>
      </c>
      <c r="B50" s="310" t="s">
        <v>455</v>
      </c>
      <c r="C50" s="311" t="s">
        <v>453</v>
      </c>
      <c r="D50" s="263"/>
      <c r="E50" s="264"/>
      <c r="F50" s="265">
        <f t="shared" si="0"/>
        <v>0</v>
      </c>
      <c r="G50" s="19"/>
      <c r="H50" s="20"/>
    </row>
    <row r="51" spans="1:8" ht="12.75">
      <c r="A51" s="262">
        <v>47</v>
      </c>
      <c r="B51" s="310" t="s">
        <v>457</v>
      </c>
      <c r="C51" s="311" t="s">
        <v>456</v>
      </c>
      <c r="D51" s="263"/>
      <c r="E51" s="264"/>
      <c r="F51" s="265">
        <f t="shared" si="0"/>
        <v>0</v>
      </c>
      <c r="G51" s="19"/>
      <c r="H51" s="20"/>
    </row>
    <row r="52" spans="1:8" ht="12.75">
      <c r="A52" s="262">
        <v>48</v>
      </c>
      <c r="B52" s="310" t="s">
        <v>459</v>
      </c>
      <c r="C52" s="311" t="s">
        <v>458</v>
      </c>
      <c r="D52" s="263"/>
      <c r="E52" s="264"/>
      <c r="F52" s="265">
        <f t="shared" si="0"/>
        <v>0</v>
      </c>
      <c r="G52" s="19"/>
      <c r="H52" s="20"/>
    </row>
    <row r="53" spans="1:8" ht="25.5">
      <c r="A53" s="262">
        <v>49</v>
      </c>
      <c r="B53" s="310" t="s">
        <v>461</v>
      </c>
      <c r="C53" s="311" t="s">
        <v>460</v>
      </c>
      <c r="D53" s="263"/>
      <c r="E53" s="264"/>
      <c r="F53" s="265">
        <f t="shared" si="0"/>
        <v>0</v>
      </c>
      <c r="G53" s="19"/>
      <c r="H53" s="20"/>
    </row>
    <row r="54" spans="1:8" ht="12.75">
      <c r="A54" s="262">
        <v>50</v>
      </c>
      <c r="B54" s="310" t="s">
        <v>463</v>
      </c>
      <c r="C54" s="311" t="s">
        <v>462</v>
      </c>
      <c r="D54" s="263"/>
      <c r="E54" s="264"/>
      <c r="F54" s="265">
        <f t="shared" si="0"/>
        <v>0</v>
      </c>
      <c r="G54" s="19"/>
      <c r="H54" s="20"/>
    </row>
    <row r="55" spans="1:8" ht="12.75">
      <c r="A55" s="262">
        <v>51</v>
      </c>
      <c r="B55" s="310" t="s">
        <v>464</v>
      </c>
      <c r="C55" s="352" t="s">
        <v>465</v>
      </c>
      <c r="D55" s="263"/>
      <c r="E55" s="264"/>
      <c r="F55" s="265">
        <f t="shared" si="0"/>
        <v>0</v>
      </c>
      <c r="G55" s="19"/>
      <c r="H55" s="20"/>
    </row>
    <row r="56" spans="1:8" ht="12.75">
      <c r="A56" s="262">
        <v>52</v>
      </c>
      <c r="B56" s="310" t="s">
        <v>50</v>
      </c>
      <c r="C56" s="311" t="s">
        <v>466</v>
      </c>
      <c r="D56" s="263"/>
      <c r="E56" s="264"/>
      <c r="F56" s="265">
        <f t="shared" si="0"/>
        <v>0</v>
      </c>
      <c r="G56" s="19"/>
      <c r="H56" s="20"/>
    </row>
    <row r="57" spans="1:8" ht="12.75">
      <c r="A57" s="262">
        <v>53</v>
      </c>
      <c r="B57" s="310">
        <v>2.2502</v>
      </c>
      <c r="C57" s="311" t="s">
        <v>467</v>
      </c>
      <c r="D57" s="263"/>
      <c r="E57" s="264"/>
      <c r="F57" s="265">
        <f t="shared" si="0"/>
        <v>0</v>
      </c>
      <c r="G57" s="19"/>
      <c r="H57" s="20"/>
    </row>
    <row r="58" spans="1:8" ht="12.75">
      <c r="A58" s="262">
        <v>54</v>
      </c>
      <c r="B58" s="310">
        <v>2.2507</v>
      </c>
      <c r="C58" s="311" t="s">
        <v>51</v>
      </c>
      <c r="D58" s="263"/>
      <c r="E58" s="264"/>
      <c r="F58" s="265">
        <f t="shared" si="0"/>
        <v>0</v>
      </c>
      <c r="G58" s="19"/>
      <c r="H58" s="20"/>
    </row>
    <row r="59" spans="1:8" ht="25.5">
      <c r="A59" s="262">
        <v>55</v>
      </c>
      <c r="B59" s="310">
        <v>2.2509</v>
      </c>
      <c r="C59" s="311" t="s">
        <v>52</v>
      </c>
      <c r="D59" s="263"/>
      <c r="E59" s="264"/>
      <c r="F59" s="265">
        <f t="shared" si="0"/>
        <v>0</v>
      </c>
      <c r="G59" s="19"/>
      <c r="H59" s="20"/>
    </row>
    <row r="60" spans="1:8" ht="12.75">
      <c r="A60" s="262">
        <v>56</v>
      </c>
      <c r="B60" s="310" t="s">
        <v>53</v>
      </c>
      <c r="C60" s="311" t="s">
        <v>54</v>
      </c>
      <c r="D60" s="263"/>
      <c r="E60" s="264"/>
      <c r="F60" s="265">
        <f t="shared" si="0"/>
        <v>0</v>
      </c>
      <c r="G60" s="19"/>
      <c r="H60" s="20"/>
    </row>
    <row r="61" spans="1:8" ht="12.75">
      <c r="A61" s="262">
        <v>57</v>
      </c>
      <c r="B61" s="310">
        <v>2.2514</v>
      </c>
      <c r="C61" s="311" t="s">
        <v>55</v>
      </c>
      <c r="D61" s="263"/>
      <c r="E61" s="264"/>
      <c r="F61" s="265">
        <f t="shared" si="0"/>
        <v>0</v>
      </c>
      <c r="G61" s="19"/>
      <c r="H61" s="20"/>
    </row>
    <row r="62" spans="1:8" ht="12.75">
      <c r="A62" s="262">
        <v>58</v>
      </c>
      <c r="B62" s="310">
        <v>2.2521</v>
      </c>
      <c r="C62" s="311" t="s">
        <v>56</v>
      </c>
      <c r="D62" s="263"/>
      <c r="E62" s="264"/>
      <c r="F62" s="265">
        <f t="shared" si="0"/>
        <v>0</v>
      </c>
      <c r="G62" s="19"/>
      <c r="H62" s="20"/>
    </row>
    <row r="63" spans="1:8" ht="12.75">
      <c r="A63" s="262">
        <v>59</v>
      </c>
      <c r="B63" s="310">
        <v>2.2522</v>
      </c>
      <c r="C63" s="311" t="s">
        <v>57</v>
      </c>
      <c r="D63" s="263"/>
      <c r="E63" s="264"/>
      <c r="F63" s="265">
        <f t="shared" si="0"/>
        <v>0</v>
      </c>
      <c r="G63" s="19"/>
      <c r="H63" s="20"/>
    </row>
    <row r="64" spans="1:8" ht="12.75">
      <c r="A64" s="262">
        <v>60</v>
      </c>
      <c r="B64" s="310">
        <v>2.2523</v>
      </c>
      <c r="C64" s="311" t="s">
        <v>58</v>
      </c>
      <c r="D64" s="263"/>
      <c r="E64" s="264"/>
      <c r="F64" s="265">
        <f t="shared" si="0"/>
        <v>0</v>
      </c>
      <c r="G64" s="19"/>
      <c r="H64" s="20"/>
    </row>
    <row r="65" spans="1:8" ht="12.75">
      <c r="A65" s="262">
        <v>61</v>
      </c>
      <c r="B65" s="310">
        <v>2.2525</v>
      </c>
      <c r="C65" s="311" t="s">
        <v>59</v>
      </c>
      <c r="D65" s="263"/>
      <c r="E65" s="264"/>
      <c r="F65" s="265">
        <f t="shared" si="0"/>
        <v>0</v>
      </c>
      <c r="G65" s="19"/>
      <c r="H65" s="20"/>
    </row>
    <row r="66" spans="1:8" ht="12.75">
      <c r="A66" s="262">
        <v>62</v>
      </c>
      <c r="B66" s="310">
        <v>2.327091</v>
      </c>
      <c r="C66" s="311" t="s">
        <v>60</v>
      </c>
      <c r="D66" s="263"/>
      <c r="E66" s="264"/>
      <c r="F66" s="265">
        <f t="shared" si="0"/>
        <v>0</v>
      </c>
      <c r="G66" s="19"/>
      <c r="H66" s="20"/>
    </row>
    <row r="67" spans="1:8" ht="12.75">
      <c r="A67" s="262">
        <v>63</v>
      </c>
      <c r="B67" s="310">
        <v>2.327092</v>
      </c>
      <c r="C67" s="311" t="s">
        <v>468</v>
      </c>
      <c r="D67" s="263"/>
      <c r="E67" s="264"/>
      <c r="F67" s="265">
        <f t="shared" si="0"/>
        <v>0</v>
      </c>
      <c r="G67" s="19"/>
      <c r="H67" s="20"/>
    </row>
    <row r="68" spans="1:8" ht="12.75">
      <c r="A68" s="262">
        <v>64</v>
      </c>
      <c r="B68" s="310">
        <v>2.327093</v>
      </c>
      <c r="C68" s="311" t="s">
        <v>469</v>
      </c>
      <c r="D68" s="263"/>
      <c r="E68" s="264"/>
      <c r="F68" s="265">
        <f t="shared" si="0"/>
        <v>0</v>
      </c>
      <c r="G68" s="19"/>
      <c r="H68" s="20"/>
    </row>
    <row r="69" spans="1:8" ht="12.75">
      <c r="A69" s="262">
        <v>65</v>
      </c>
      <c r="B69" s="310">
        <v>2.3271</v>
      </c>
      <c r="C69" s="311" t="s">
        <v>470</v>
      </c>
      <c r="D69" s="263"/>
      <c r="E69" s="264"/>
      <c r="F69" s="265">
        <f aca="true" t="shared" si="1" ref="F69:F100">D69*E69</f>
        <v>0</v>
      </c>
      <c r="G69" s="19"/>
      <c r="H69" s="20"/>
    </row>
    <row r="70" spans="1:8" ht="12.75">
      <c r="A70" s="262">
        <v>66</v>
      </c>
      <c r="B70" s="310" t="s">
        <v>61</v>
      </c>
      <c r="C70" s="311" t="s">
        <v>62</v>
      </c>
      <c r="D70" s="263"/>
      <c r="E70" s="264"/>
      <c r="F70" s="265">
        <f t="shared" si="1"/>
        <v>0</v>
      </c>
      <c r="G70" s="19"/>
      <c r="H70" s="20"/>
    </row>
    <row r="71" spans="1:8" ht="12.75">
      <c r="A71" s="262">
        <v>67</v>
      </c>
      <c r="B71" s="310" t="s">
        <v>63</v>
      </c>
      <c r="C71" s="311" t="s">
        <v>471</v>
      </c>
      <c r="D71" s="263"/>
      <c r="E71" s="264"/>
      <c r="F71" s="265">
        <f t="shared" si="1"/>
        <v>0</v>
      </c>
      <c r="G71" s="19"/>
      <c r="H71" s="20"/>
    </row>
    <row r="72" spans="1:8" ht="12.75">
      <c r="A72" s="262">
        <v>68</v>
      </c>
      <c r="B72" s="310">
        <v>2.40013</v>
      </c>
      <c r="C72" s="311" t="s">
        <v>64</v>
      </c>
      <c r="D72" s="263"/>
      <c r="E72" s="264"/>
      <c r="F72" s="265">
        <f t="shared" si="1"/>
        <v>0</v>
      </c>
      <c r="G72" s="19"/>
      <c r="H72" s="20"/>
    </row>
    <row r="73" spans="1:8" ht="12.75">
      <c r="A73" s="262">
        <v>69</v>
      </c>
      <c r="B73" s="310">
        <v>2.40203</v>
      </c>
      <c r="C73" s="311" t="s">
        <v>65</v>
      </c>
      <c r="D73" s="263"/>
      <c r="E73" s="264"/>
      <c r="F73" s="265">
        <f t="shared" si="1"/>
        <v>0</v>
      </c>
      <c r="G73" s="19"/>
      <c r="H73" s="20"/>
    </row>
    <row r="74" spans="1:8" ht="12.75">
      <c r="A74" s="262">
        <v>70</v>
      </c>
      <c r="B74" s="310">
        <v>2.430011</v>
      </c>
      <c r="C74" s="311" t="s">
        <v>66</v>
      </c>
      <c r="D74" s="263"/>
      <c r="E74" s="264"/>
      <c r="F74" s="265">
        <f t="shared" si="1"/>
        <v>0</v>
      </c>
      <c r="G74" s="19"/>
      <c r="H74" s="20"/>
    </row>
    <row r="75" spans="1:8" ht="12.75">
      <c r="A75" s="262">
        <v>71</v>
      </c>
      <c r="B75" s="310">
        <v>2.430012</v>
      </c>
      <c r="C75" s="311" t="s">
        <v>67</v>
      </c>
      <c r="D75" s="263"/>
      <c r="E75" s="264"/>
      <c r="F75" s="265">
        <f t="shared" si="1"/>
        <v>0</v>
      </c>
      <c r="G75" s="19"/>
      <c r="H75" s="20"/>
    </row>
    <row r="76" spans="1:8" ht="12.75">
      <c r="A76" s="262">
        <v>72</v>
      </c>
      <c r="B76" s="310" t="s">
        <v>68</v>
      </c>
      <c r="C76" s="311" t="s">
        <v>69</v>
      </c>
      <c r="D76" s="263"/>
      <c r="E76" s="264"/>
      <c r="F76" s="265">
        <f t="shared" si="1"/>
        <v>0</v>
      </c>
      <c r="G76" s="19"/>
      <c r="H76" s="20"/>
    </row>
    <row r="77" spans="1:8" ht="12.75">
      <c r="A77" s="262">
        <v>73</v>
      </c>
      <c r="B77" s="310">
        <v>2.43011</v>
      </c>
      <c r="C77" s="311" t="s">
        <v>70</v>
      </c>
      <c r="D77" s="263"/>
      <c r="E77" s="264"/>
      <c r="F77" s="265">
        <f t="shared" si="1"/>
        <v>0</v>
      </c>
      <c r="G77" s="19"/>
      <c r="H77" s="20"/>
    </row>
    <row r="78" spans="1:8" ht="12.75">
      <c r="A78" s="262">
        <v>74</v>
      </c>
      <c r="B78" s="310">
        <v>2.43012</v>
      </c>
      <c r="C78" s="311" t="s">
        <v>71</v>
      </c>
      <c r="D78" s="263"/>
      <c r="E78" s="264"/>
      <c r="F78" s="265">
        <f t="shared" si="1"/>
        <v>0</v>
      </c>
      <c r="G78" s="19"/>
      <c r="H78" s="20"/>
    </row>
    <row r="79" spans="1:8" ht="12.75">
      <c r="A79" s="262">
        <v>75</v>
      </c>
      <c r="B79" s="310">
        <v>2.43014</v>
      </c>
      <c r="C79" s="311" t="s">
        <v>72</v>
      </c>
      <c r="D79" s="263"/>
      <c r="E79" s="264"/>
      <c r="F79" s="265">
        <f t="shared" si="1"/>
        <v>0</v>
      </c>
      <c r="G79" s="19"/>
      <c r="H79" s="20"/>
    </row>
    <row r="80" spans="1:8" ht="12.75">
      <c r="A80" s="262">
        <v>76</v>
      </c>
      <c r="B80" s="310">
        <v>2.40053</v>
      </c>
      <c r="C80" s="311" t="s">
        <v>472</v>
      </c>
      <c r="D80" s="263"/>
      <c r="E80" s="264"/>
      <c r="F80" s="265">
        <f t="shared" si="1"/>
        <v>0</v>
      </c>
      <c r="G80" s="19"/>
      <c r="H80" s="20"/>
    </row>
    <row r="81" spans="1:8" ht="12.75">
      <c r="A81" s="262">
        <v>77</v>
      </c>
      <c r="B81" s="310" t="s">
        <v>73</v>
      </c>
      <c r="C81" s="311" t="s">
        <v>473</v>
      </c>
      <c r="D81" s="263"/>
      <c r="E81" s="264"/>
      <c r="F81" s="265">
        <f t="shared" si="1"/>
        <v>0</v>
      </c>
      <c r="G81" s="19"/>
      <c r="H81" s="20"/>
    </row>
    <row r="82" spans="1:8" ht="12.75">
      <c r="A82" s="262">
        <v>78</v>
      </c>
      <c r="B82" s="310">
        <v>2.43044</v>
      </c>
      <c r="C82" s="311" t="s">
        <v>74</v>
      </c>
      <c r="D82" s="263"/>
      <c r="E82" s="264"/>
      <c r="F82" s="265">
        <f t="shared" si="1"/>
        <v>0</v>
      </c>
      <c r="G82" s="19"/>
      <c r="H82" s="20"/>
    </row>
    <row r="83" spans="1:8" ht="12.75">
      <c r="A83" s="262">
        <v>79</v>
      </c>
      <c r="B83" s="310">
        <v>2.43135</v>
      </c>
      <c r="C83" s="311" t="s">
        <v>75</v>
      </c>
      <c r="D83" s="263"/>
      <c r="E83" s="264"/>
      <c r="F83" s="265">
        <f t="shared" si="1"/>
        <v>0</v>
      </c>
      <c r="G83" s="19"/>
      <c r="H83" s="20"/>
    </row>
    <row r="84" spans="1:8" ht="12.75">
      <c r="A84" s="262">
        <v>80</v>
      </c>
      <c r="B84" s="310">
        <v>2.43136</v>
      </c>
      <c r="C84" s="311" t="s">
        <v>76</v>
      </c>
      <c r="D84" s="263"/>
      <c r="E84" s="264"/>
      <c r="F84" s="265">
        <f t="shared" si="1"/>
        <v>0</v>
      </c>
      <c r="G84" s="19"/>
      <c r="H84" s="20"/>
    </row>
    <row r="85" spans="1:8" ht="63.75">
      <c r="A85" s="262">
        <v>81</v>
      </c>
      <c r="B85" s="310">
        <v>2.3025</v>
      </c>
      <c r="C85" s="311" t="s">
        <v>474</v>
      </c>
      <c r="D85" s="263"/>
      <c r="E85" s="264"/>
      <c r="F85" s="265">
        <f t="shared" si="1"/>
        <v>0</v>
      </c>
      <c r="G85" s="19"/>
      <c r="H85" s="20"/>
    </row>
    <row r="86" spans="1:8" ht="51">
      <c r="A86" s="262">
        <v>82</v>
      </c>
      <c r="B86" s="310">
        <v>2.50102</v>
      </c>
      <c r="C86" s="311" t="s">
        <v>475</v>
      </c>
      <c r="D86" s="263"/>
      <c r="E86" s="264"/>
      <c r="F86" s="265">
        <f t="shared" si="1"/>
        <v>0</v>
      </c>
      <c r="G86" s="19"/>
      <c r="H86" s="20"/>
    </row>
    <row r="87" spans="1:8" ht="51">
      <c r="A87" s="262">
        <v>83</v>
      </c>
      <c r="B87" s="310" t="s">
        <v>77</v>
      </c>
      <c r="C87" s="311" t="s">
        <v>476</v>
      </c>
      <c r="D87" s="263"/>
      <c r="E87" s="264"/>
      <c r="F87" s="265">
        <f t="shared" si="1"/>
        <v>0</v>
      </c>
      <c r="G87" s="19"/>
      <c r="H87" s="20"/>
    </row>
    <row r="88" spans="1:8" ht="25.5">
      <c r="A88" s="262">
        <v>84</v>
      </c>
      <c r="B88" s="310">
        <v>2.3062</v>
      </c>
      <c r="C88" s="311" t="s">
        <v>477</v>
      </c>
      <c r="D88" s="263"/>
      <c r="E88" s="264"/>
      <c r="F88" s="265">
        <f t="shared" si="1"/>
        <v>0</v>
      </c>
      <c r="G88" s="19"/>
      <c r="H88" s="20"/>
    </row>
    <row r="89" spans="1:8" ht="12.75">
      <c r="A89" s="262">
        <v>85</v>
      </c>
      <c r="B89" s="310" t="s">
        <v>78</v>
      </c>
      <c r="C89" s="311" t="s">
        <v>79</v>
      </c>
      <c r="D89" s="263"/>
      <c r="E89" s="264"/>
      <c r="F89" s="265">
        <f t="shared" si="1"/>
        <v>0</v>
      </c>
      <c r="G89" s="19"/>
      <c r="H89" s="20"/>
    </row>
    <row r="90" spans="1:8" ht="12.75">
      <c r="A90" s="262">
        <v>86</v>
      </c>
      <c r="B90" s="310" t="s">
        <v>515</v>
      </c>
      <c r="C90" s="311" t="s">
        <v>80</v>
      </c>
      <c r="D90" s="263"/>
      <c r="E90" s="264"/>
      <c r="F90" s="265">
        <f t="shared" si="1"/>
        <v>0</v>
      </c>
      <c r="G90" s="19"/>
      <c r="H90" s="20"/>
    </row>
    <row r="91" spans="1:8" ht="38.25">
      <c r="A91" s="262">
        <v>87</v>
      </c>
      <c r="B91" s="310" t="s">
        <v>516</v>
      </c>
      <c r="C91" s="311" t="s">
        <v>478</v>
      </c>
      <c r="D91" s="263"/>
      <c r="E91" s="264"/>
      <c r="F91" s="265">
        <f t="shared" si="1"/>
        <v>0</v>
      </c>
      <c r="G91" s="19"/>
      <c r="H91" s="20"/>
    </row>
    <row r="92" spans="1:8" ht="38.25">
      <c r="A92" s="262">
        <v>88</v>
      </c>
      <c r="B92" s="310" t="s">
        <v>481</v>
      </c>
      <c r="C92" s="311" t="s">
        <v>479</v>
      </c>
      <c r="D92" s="263"/>
      <c r="E92" s="264"/>
      <c r="F92" s="265">
        <f t="shared" si="1"/>
        <v>0</v>
      </c>
      <c r="G92" s="19"/>
      <c r="H92" s="20"/>
    </row>
    <row r="93" spans="1:8" ht="51">
      <c r="A93" s="262">
        <v>89</v>
      </c>
      <c r="B93" s="310" t="s">
        <v>482</v>
      </c>
      <c r="C93" s="311" t="s">
        <v>480</v>
      </c>
      <c r="D93" s="263"/>
      <c r="E93" s="264"/>
      <c r="F93" s="265">
        <f t="shared" si="1"/>
        <v>0</v>
      </c>
      <c r="G93" s="19"/>
      <c r="H93" s="20"/>
    </row>
    <row r="94" spans="1:8" ht="51">
      <c r="A94" s="262">
        <v>90</v>
      </c>
      <c r="B94" s="310" t="s">
        <v>484</v>
      </c>
      <c r="C94" s="311" t="s">
        <v>483</v>
      </c>
      <c r="D94" s="263"/>
      <c r="E94" s="264"/>
      <c r="F94" s="265">
        <f t="shared" si="1"/>
        <v>0</v>
      </c>
      <c r="G94" s="19"/>
      <c r="H94" s="20"/>
    </row>
    <row r="95" spans="1:8" ht="51">
      <c r="A95" s="262">
        <v>91</v>
      </c>
      <c r="B95" s="310" t="s">
        <v>486</v>
      </c>
      <c r="C95" s="311" t="s">
        <v>485</v>
      </c>
      <c r="D95" s="263"/>
      <c r="E95" s="264"/>
      <c r="F95" s="265">
        <f t="shared" si="1"/>
        <v>0</v>
      </c>
      <c r="G95" s="19"/>
      <c r="H95" s="21"/>
    </row>
    <row r="96" spans="1:8" ht="38.25">
      <c r="A96" s="262">
        <v>92</v>
      </c>
      <c r="B96" s="310" t="s">
        <v>82</v>
      </c>
      <c r="C96" s="311" t="s">
        <v>517</v>
      </c>
      <c r="D96" s="263"/>
      <c r="E96" s="264"/>
      <c r="F96" s="265">
        <f t="shared" si="1"/>
        <v>0</v>
      </c>
      <c r="G96" s="19"/>
      <c r="H96" s="21"/>
    </row>
    <row r="97" spans="1:8" ht="51">
      <c r="A97" s="262">
        <v>93</v>
      </c>
      <c r="B97" s="310" t="s">
        <v>82</v>
      </c>
      <c r="C97" s="311" t="s">
        <v>489</v>
      </c>
      <c r="D97" s="263"/>
      <c r="E97" s="264"/>
      <c r="F97" s="265">
        <f t="shared" si="1"/>
        <v>0</v>
      </c>
      <c r="G97" s="19"/>
      <c r="H97" s="21"/>
    </row>
    <row r="98" spans="1:8" ht="51">
      <c r="A98" s="262">
        <v>94</v>
      </c>
      <c r="B98" s="310">
        <v>2.3022</v>
      </c>
      <c r="C98" s="311" t="s">
        <v>490</v>
      </c>
      <c r="D98" s="263"/>
      <c r="E98" s="264"/>
      <c r="F98" s="265">
        <f t="shared" si="1"/>
        <v>0</v>
      </c>
      <c r="G98" s="19"/>
      <c r="H98" s="21"/>
    </row>
    <row r="99" spans="1:8" ht="51">
      <c r="A99" s="262">
        <v>95</v>
      </c>
      <c r="B99" s="310" t="s">
        <v>83</v>
      </c>
      <c r="C99" s="311" t="s">
        <v>491</v>
      </c>
      <c r="D99" s="263"/>
      <c r="E99" s="264"/>
      <c r="F99" s="265">
        <f t="shared" si="1"/>
        <v>0</v>
      </c>
      <c r="G99" s="19"/>
      <c r="H99" s="21"/>
    </row>
    <row r="100" spans="1:8" ht="51">
      <c r="A100" s="262">
        <v>96</v>
      </c>
      <c r="B100" s="310" t="s">
        <v>519</v>
      </c>
      <c r="C100" s="311" t="s">
        <v>518</v>
      </c>
      <c r="D100" s="263"/>
      <c r="E100" s="264"/>
      <c r="F100" s="265">
        <f t="shared" si="1"/>
        <v>0</v>
      </c>
      <c r="G100" s="19"/>
      <c r="H100" s="21"/>
    </row>
    <row r="101" spans="1:8" ht="51">
      <c r="A101" s="262">
        <v>97</v>
      </c>
      <c r="B101" s="310" t="s">
        <v>520</v>
      </c>
      <c r="C101" s="311" t="s">
        <v>487</v>
      </c>
      <c r="D101" s="263"/>
      <c r="E101" s="264"/>
      <c r="F101" s="265">
        <f>D101*E101</f>
        <v>0</v>
      </c>
      <c r="G101" s="19"/>
      <c r="H101" s="21"/>
    </row>
    <row r="102" spans="1:8" ht="12.75">
      <c r="A102" s="262">
        <v>98</v>
      </c>
      <c r="B102" s="310" t="s">
        <v>521</v>
      </c>
      <c r="C102" s="311" t="s">
        <v>85</v>
      </c>
      <c r="D102" s="263"/>
      <c r="E102" s="264"/>
      <c r="F102" s="265">
        <f>D102*E102</f>
        <v>0</v>
      </c>
      <c r="G102" s="19"/>
      <c r="H102" s="21"/>
    </row>
    <row r="103" spans="1:8" ht="13.5" thickBot="1">
      <c r="A103" s="262">
        <v>99</v>
      </c>
      <c r="B103" s="310" t="s">
        <v>522</v>
      </c>
      <c r="C103" s="317" t="s">
        <v>86</v>
      </c>
      <c r="D103" s="263"/>
      <c r="E103" s="264"/>
      <c r="F103" s="265">
        <f aca="true" t="shared" si="2" ref="F103:F110">D103*E103</f>
        <v>0</v>
      </c>
      <c r="G103" s="343"/>
      <c r="H103" s="340"/>
    </row>
    <row r="104" spans="1:8" ht="38.25">
      <c r="A104" s="262">
        <v>100</v>
      </c>
      <c r="B104" s="310" t="s">
        <v>524</v>
      </c>
      <c r="C104" s="350" t="s">
        <v>523</v>
      </c>
      <c r="D104" s="263"/>
      <c r="E104" s="264"/>
      <c r="F104" s="265">
        <f t="shared" si="2"/>
        <v>0</v>
      </c>
      <c r="G104" s="344"/>
      <c r="H104" s="340"/>
    </row>
    <row r="105" spans="1:8" ht="38.25">
      <c r="A105" s="262">
        <v>101</v>
      </c>
      <c r="B105" s="310" t="s">
        <v>526</v>
      </c>
      <c r="C105" s="351" t="s">
        <v>525</v>
      </c>
      <c r="D105" s="263"/>
      <c r="E105" s="264"/>
      <c r="F105" s="265">
        <f t="shared" si="2"/>
        <v>0</v>
      </c>
      <c r="G105" s="344"/>
      <c r="H105" s="340"/>
    </row>
    <row r="106" spans="1:8" ht="51">
      <c r="A106" s="262">
        <v>102</v>
      </c>
      <c r="B106" s="310" t="s">
        <v>528</v>
      </c>
      <c r="C106" s="351" t="s">
        <v>527</v>
      </c>
      <c r="D106" s="263"/>
      <c r="E106" s="264"/>
      <c r="F106" s="265">
        <f t="shared" si="2"/>
        <v>0</v>
      </c>
      <c r="G106" s="344"/>
      <c r="H106" s="340"/>
    </row>
    <row r="107" spans="1:8" ht="51">
      <c r="A107" s="262">
        <v>103</v>
      </c>
      <c r="B107" s="310" t="s">
        <v>529</v>
      </c>
      <c r="C107" s="351" t="s">
        <v>530</v>
      </c>
      <c r="D107" s="263"/>
      <c r="E107" s="264"/>
      <c r="F107" s="265">
        <f t="shared" si="2"/>
        <v>0</v>
      </c>
      <c r="G107" s="344"/>
      <c r="H107" s="340"/>
    </row>
    <row r="108" spans="1:8" ht="12.75">
      <c r="A108" s="262">
        <v>104</v>
      </c>
      <c r="B108" s="310" t="s">
        <v>87</v>
      </c>
      <c r="C108" s="351" t="s">
        <v>531</v>
      </c>
      <c r="D108" s="263"/>
      <c r="E108" s="264"/>
      <c r="F108" s="265">
        <f t="shared" si="2"/>
        <v>0</v>
      </c>
      <c r="G108" s="344"/>
      <c r="H108" s="340"/>
    </row>
    <row r="109" spans="1:8" ht="25.5">
      <c r="A109" s="262">
        <v>105</v>
      </c>
      <c r="B109" s="310" t="s">
        <v>89</v>
      </c>
      <c r="C109" s="351" t="s">
        <v>24</v>
      </c>
      <c r="D109" s="263"/>
      <c r="E109" s="264"/>
      <c r="F109" s="265">
        <f t="shared" si="2"/>
        <v>0</v>
      </c>
      <c r="G109" s="344"/>
      <c r="H109" s="340"/>
    </row>
    <row r="110" spans="1:8" ht="25.5">
      <c r="A110" s="262">
        <v>106</v>
      </c>
      <c r="B110" s="310" t="s">
        <v>90</v>
      </c>
      <c r="C110" s="351" t="s">
        <v>532</v>
      </c>
      <c r="D110" s="263"/>
      <c r="E110" s="264"/>
      <c r="F110" s="265">
        <f t="shared" si="2"/>
        <v>0</v>
      </c>
      <c r="G110" s="344"/>
      <c r="H110" s="340"/>
    </row>
    <row r="111" spans="1:8" ht="12.75">
      <c r="A111" s="262">
        <v>107</v>
      </c>
      <c r="B111" s="310" t="s">
        <v>91</v>
      </c>
      <c r="C111" s="351" t="s">
        <v>26</v>
      </c>
      <c r="D111" s="263"/>
      <c r="E111" s="264"/>
      <c r="F111" s="265"/>
      <c r="G111" s="339"/>
      <c r="H111" s="340"/>
    </row>
    <row r="112" spans="1:6" ht="12.75" customHeight="1">
      <c r="A112" s="354" t="s">
        <v>92</v>
      </c>
      <c r="B112" s="354"/>
      <c r="C112" s="354"/>
      <c r="D112" s="266" t="s">
        <v>93</v>
      </c>
      <c r="E112" s="267">
        <f>SUM(E5:E102)</f>
        <v>0</v>
      </c>
      <c r="F112" s="266">
        <f>SUM(F5:F102)</f>
        <v>0</v>
      </c>
    </row>
    <row r="113" spans="1:6" ht="12.75">
      <c r="A113" s="268"/>
      <c r="B113" s="269"/>
      <c r="C113" s="268"/>
      <c r="D113" s="270"/>
      <c r="E113" s="270"/>
      <c r="F113" s="270"/>
    </row>
    <row r="114" spans="1:6" ht="12.75" customHeight="1">
      <c r="A114" s="271"/>
      <c r="B114" s="272" t="s">
        <v>94</v>
      </c>
      <c r="C114" s="355" t="s">
        <v>332</v>
      </c>
      <c r="D114" s="355"/>
      <c r="E114" s="355"/>
      <c r="F114" s="355"/>
    </row>
    <row r="115" spans="1:6" ht="78.75">
      <c r="A115" s="273"/>
      <c r="B115" s="274" t="s">
        <v>333</v>
      </c>
      <c r="C115" s="275"/>
      <c r="D115" s="273"/>
      <c r="E115" s="273"/>
      <c r="F115" s="273"/>
    </row>
    <row r="116" spans="1:6" ht="12.75" customHeight="1">
      <c r="A116" s="268"/>
      <c r="B116" s="361" t="s">
        <v>334</v>
      </c>
      <c r="C116" s="361"/>
      <c r="D116" s="361"/>
      <c r="E116" s="361"/>
      <c r="F116" s="270"/>
    </row>
  </sheetData>
  <mergeCells count="5">
    <mergeCell ref="B116:E116"/>
    <mergeCell ref="A1:E1"/>
    <mergeCell ref="A3:F3"/>
    <mergeCell ref="A112:C112"/>
    <mergeCell ref="C114:F11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F125"/>
  <sheetViews>
    <sheetView view="pageBreakPreview" zoomScale="85" zoomScaleNormal="125" zoomScaleSheetLayoutView="85" zoomScalePageLayoutView="0" workbookViewId="0" topLeftCell="A103">
      <selection activeCell="N38" sqref="N38:N41"/>
    </sheetView>
  </sheetViews>
  <sheetFormatPr defaultColWidth="8.8515625" defaultRowHeight="12.75"/>
  <cols>
    <col min="1" max="1" width="4.421875" style="133" customWidth="1"/>
    <col min="2" max="2" width="10.421875" style="153" customWidth="1"/>
    <col min="3" max="3" width="39.8515625" style="133" customWidth="1"/>
    <col min="4" max="4" width="4.8515625" style="161" customWidth="1"/>
    <col min="5" max="5" width="7.140625" style="161" customWidth="1"/>
    <col min="6" max="6" width="8.421875" style="163" customWidth="1"/>
    <col min="7" max="7" width="6.421875" style="160" customWidth="1"/>
    <col min="8" max="8" width="7.421875" style="160" customWidth="1"/>
    <col min="9" max="12" width="6.421875" style="160" customWidth="1"/>
    <col min="13" max="13" width="6.421875" style="161" customWidth="1"/>
    <col min="14" max="14" width="4.8515625" style="161" customWidth="1"/>
    <col min="15" max="15" width="14.8515625" style="161" customWidth="1"/>
    <col min="16" max="16" width="11.7109375" style="161" customWidth="1"/>
    <col min="17" max="17" width="6.421875" style="163" customWidth="1"/>
    <col min="18" max="18" width="6.421875" style="160" customWidth="1"/>
    <col min="19" max="19" width="7.421875" style="160" customWidth="1"/>
    <col min="20" max="21" width="6.421875" style="160" customWidth="1"/>
    <col min="22" max="22" width="7.140625" style="160" customWidth="1"/>
    <col min="23" max="23" width="6.421875" style="160" customWidth="1"/>
    <col min="24" max="24" width="6.421875" style="161" customWidth="1"/>
    <col min="25" max="25" width="4.8515625" style="161" customWidth="1"/>
    <col min="26" max="26" width="17.28125" style="164" customWidth="1"/>
    <col min="27" max="16384" width="8.8515625" style="133" customWidth="1"/>
  </cols>
  <sheetData>
    <row r="1" spans="1:26" s="131" customFormat="1" ht="15.75">
      <c r="A1" s="130" t="s">
        <v>254</v>
      </c>
      <c r="B1" s="130"/>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s="131" customFormat="1" ht="15.75">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row>
    <row r="3" spans="1:26" s="132" customFormat="1" ht="18.75" customHeight="1">
      <c r="A3" s="397" t="s">
        <v>95</v>
      </c>
      <c r="B3" s="397"/>
      <c r="C3" s="397"/>
      <c r="D3" s="397"/>
      <c r="E3" s="397"/>
      <c r="F3" s="397"/>
      <c r="G3" s="397"/>
      <c r="H3" s="397"/>
      <c r="I3" s="397"/>
      <c r="J3" s="397"/>
      <c r="K3" s="397"/>
      <c r="L3" s="397"/>
      <c r="M3" s="397"/>
      <c r="N3" s="397"/>
      <c r="O3" s="397"/>
      <c r="P3" s="397"/>
      <c r="Q3" s="397"/>
      <c r="R3" s="397"/>
      <c r="S3" s="397"/>
      <c r="T3" s="397"/>
      <c r="U3" s="397"/>
      <c r="V3" s="397"/>
      <c r="W3" s="397"/>
      <c r="X3" s="397"/>
      <c r="Y3" s="397"/>
      <c r="Z3" s="397"/>
    </row>
    <row r="4" spans="1:26" ht="15" customHeight="1">
      <c r="A4" s="407" t="s">
        <v>27</v>
      </c>
      <c r="B4" s="406" t="s">
        <v>28</v>
      </c>
      <c r="C4" s="407" t="s">
        <v>29</v>
      </c>
      <c r="D4" s="357" t="s">
        <v>96</v>
      </c>
      <c r="E4" s="398" t="s">
        <v>336</v>
      </c>
      <c r="F4" s="399"/>
      <c r="G4" s="399"/>
      <c r="H4" s="399"/>
      <c r="I4" s="399"/>
      <c r="J4" s="399"/>
      <c r="K4" s="399"/>
      <c r="L4" s="399"/>
      <c r="M4" s="399"/>
      <c r="N4" s="400"/>
      <c r="O4" s="401" t="s">
        <v>255</v>
      </c>
      <c r="P4" s="402" t="s">
        <v>335</v>
      </c>
      <c r="Q4" s="403"/>
      <c r="R4" s="403"/>
      <c r="S4" s="403"/>
      <c r="T4" s="403"/>
      <c r="U4" s="403"/>
      <c r="V4" s="403"/>
      <c r="W4" s="403"/>
      <c r="X4" s="403"/>
      <c r="Y4" s="404"/>
      <c r="Z4" s="405" t="s">
        <v>338</v>
      </c>
    </row>
    <row r="5" spans="1:26" ht="13.5" customHeight="1">
      <c r="A5" s="407"/>
      <c r="B5" s="406"/>
      <c r="C5" s="407"/>
      <c r="D5" s="357"/>
      <c r="E5" s="359" t="s">
        <v>97</v>
      </c>
      <c r="F5" s="395"/>
      <c r="G5" s="396"/>
      <c r="H5" s="359" t="s">
        <v>98</v>
      </c>
      <c r="I5" s="395"/>
      <c r="J5" s="396"/>
      <c r="K5" s="359" t="s">
        <v>99</v>
      </c>
      <c r="L5" s="395"/>
      <c r="M5" s="396"/>
      <c r="N5" s="357" t="s">
        <v>327</v>
      </c>
      <c r="O5" s="401"/>
      <c r="P5" s="359" t="s">
        <v>97</v>
      </c>
      <c r="Q5" s="395"/>
      <c r="R5" s="396"/>
      <c r="S5" s="359" t="s">
        <v>98</v>
      </c>
      <c r="T5" s="395"/>
      <c r="U5" s="396"/>
      <c r="V5" s="359" t="s">
        <v>99</v>
      </c>
      <c r="W5" s="395"/>
      <c r="X5" s="396"/>
      <c r="Y5" s="357" t="s">
        <v>326</v>
      </c>
      <c r="Z5" s="405"/>
    </row>
    <row r="6" spans="1:26" ht="51.75">
      <c r="A6" s="407"/>
      <c r="B6" s="406"/>
      <c r="C6" s="407"/>
      <c r="D6" s="357"/>
      <c r="E6" s="134" t="s">
        <v>256</v>
      </c>
      <c r="F6" s="134" t="s">
        <v>257</v>
      </c>
      <c r="G6" s="134" t="s">
        <v>101</v>
      </c>
      <c r="H6" s="134" t="s">
        <v>256</v>
      </c>
      <c r="I6" s="134" t="s">
        <v>257</v>
      </c>
      <c r="J6" s="134" t="s">
        <v>101</v>
      </c>
      <c r="K6" s="134" t="s">
        <v>256</v>
      </c>
      <c r="L6" s="134" t="s">
        <v>257</v>
      </c>
      <c r="M6" s="134" t="s">
        <v>101</v>
      </c>
      <c r="N6" s="357"/>
      <c r="O6" s="401"/>
      <c r="P6" s="134" t="s">
        <v>256</v>
      </c>
      <c r="Q6" s="134" t="s">
        <v>100</v>
      </c>
      <c r="R6" s="134" t="s">
        <v>101</v>
      </c>
      <c r="S6" s="134" t="s">
        <v>256</v>
      </c>
      <c r="T6" s="134" t="s">
        <v>100</v>
      </c>
      <c r="U6" s="134" t="s">
        <v>101</v>
      </c>
      <c r="V6" s="134" t="s">
        <v>256</v>
      </c>
      <c r="W6" s="134" t="s">
        <v>100</v>
      </c>
      <c r="X6" s="134" t="s">
        <v>101</v>
      </c>
      <c r="Y6" s="357"/>
      <c r="Z6" s="405"/>
    </row>
    <row r="7" spans="1:26" ht="63.75">
      <c r="A7" s="18">
        <v>1</v>
      </c>
      <c r="B7" s="19">
        <v>2.6001</v>
      </c>
      <c r="C7" s="311" t="s">
        <v>30</v>
      </c>
      <c r="D7" s="135">
        <v>1</v>
      </c>
      <c r="E7" s="136"/>
      <c r="F7" s="81"/>
      <c r="G7" s="81"/>
      <c r="H7" s="81"/>
      <c r="I7" s="81"/>
      <c r="J7" s="81"/>
      <c r="K7" s="81"/>
      <c r="L7" s="136"/>
      <c r="M7" s="136"/>
      <c r="N7" s="137">
        <f>IF(F7&lt;=E7,F7,E7)+IF(I7&lt;=H7,I7,H7)+IF(L7&lt;=K7,L7,K7)</f>
        <v>0</v>
      </c>
      <c r="O7" s="138">
        <f>IF(N7&gt;=4,4+IF(N7&lt;13,(N7-4)*0.5,8*0.5),0)</f>
        <v>0</v>
      </c>
      <c r="P7" s="139"/>
      <c r="Q7" s="81"/>
      <c r="R7" s="81"/>
      <c r="S7" s="81"/>
      <c r="T7" s="81"/>
      <c r="U7" s="81"/>
      <c r="V7" s="81"/>
      <c r="W7" s="136"/>
      <c r="X7" s="136"/>
      <c r="Y7" s="137">
        <f>IF(Q7&lt;=P7,Q7,P7)+IF(T7&lt;=S7,T7,S7)+IF(W7&lt;=V7,W7,V7)</f>
        <v>0</v>
      </c>
      <c r="Z7" s="140">
        <f>IF(Y7&gt;=4,1,0)</f>
        <v>0</v>
      </c>
    </row>
    <row r="8" spans="1:26" s="141" customFormat="1" ht="15.75">
      <c r="A8" s="18">
        <v>2</v>
      </c>
      <c r="B8" s="19">
        <v>2.6002</v>
      </c>
      <c r="C8" s="311" t="s">
        <v>31</v>
      </c>
      <c r="D8" s="135">
        <v>1</v>
      </c>
      <c r="E8" s="136"/>
      <c r="F8" s="82"/>
      <c r="G8" s="81"/>
      <c r="H8" s="81"/>
      <c r="I8" s="81"/>
      <c r="J8" s="81"/>
      <c r="K8" s="81"/>
      <c r="L8" s="136"/>
      <c r="M8" s="136"/>
      <c r="N8" s="137">
        <f aca="true" t="shared" si="0" ref="N8:N82">IF(F8&lt;=E8,F8,E8)+IF(I8&lt;=H8,I8,H8)+IF(L8&lt;=K8,L8,K8)</f>
        <v>0</v>
      </c>
      <c r="O8" s="138">
        <f aca="true" t="shared" si="1" ref="O8:O64">IF(N8&gt;=4,4+IF(N8&lt;13,(N8-4)*0.5,8*0.5),0)</f>
        <v>0</v>
      </c>
      <c r="P8" s="139"/>
      <c r="Q8" s="82"/>
      <c r="R8" s="81"/>
      <c r="S8" s="81"/>
      <c r="T8" s="81"/>
      <c r="U8" s="81"/>
      <c r="V8" s="81"/>
      <c r="W8" s="136"/>
      <c r="X8" s="136"/>
      <c r="Y8" s="137">
        <f aca="true" t="shared" si="2" ref="Y8:Y82">IF(Q8&lt;=P8,Q8,P8)+IF(T8&lt;=S8,T8,S8)+IF(W8&lt;=V8,W8,V8)</f>
        <v>0</v>
      </c>
      <c r="Z8" s="140">
        <f aca="true" t="shared" si="3" ref="Z8:Z82">IF(Y8&gt;=4,1,0)</f>
        <v>0</v>
      </c>
    </row>
    <row r="9" spans="1:26" ht="15.75">
      <c r="A9" s="18">
        <v>3</v>
      </c>
      <c r="B9" s="19">
        <v>2.6003</v>
      </c>
      <c r="C9" s="311" t="s">
        <v>32</v>
      </c>
      <c r="D9" s="135">
        <v>1</v>
      </c>
      <c r="E9" s="136"/>
      <c r="F9" s="82"/>
      <c r="G9" s="81"/>
      <c r="H9" s="81"/>
      <c r="I9" s="81"/>
      <c r="J9" s="81"/>
      <c r="K9" s="81"/>
      <c r="L9" s="136"/>
      <c r="M9" s="136"/>
      <c r="N9" s="137">
        <f t="shared" si="0"/>
        <v>0</v>
      </c>
      <c r="O9" s="138">
        <f t="shared" si="1"/>
        <v>0</v>
      </c>
      <c r="P9" s="139"/>
      <c r="Q9" s="82"/>
      <c r="R9" s="81"/>
      <c r="S9" s="81"/>
      <c r="T9" s="81"/>
      <c r="U9" s="81"/>
      <c r="V9" s="81"/>
      <c r="W9" s="136"/>
      <c r="X9" s="136"/>
      <c r="Y9" s="137">
        <f t="shared" si="2"/>
        <v>0</v>
      </c>
      <c r="Z9" s="140">
        <f t="shared" si="3"/>
        <v>0</v>
      </c>
    </row>
    <row r="10" spans="1:26" ht="15.75">
      <c r="A10" s="18">
        <v>4</v>
      </c>
      <c r="B10" s="19" t="s">
        <v>33</v>
      </c>
      <c r="C10" s="311" t="s">
        <v>34</v>
      </c>
      <c r="D10" s="135">
        <v>1</v>
      </c>
      <c r="E10" s="136"/>
      <c r="F10" s="82"/>
      <c r="G10" s="81"/>
      <c r="H10" s="81"/>
      <c r="I10" s="81"/>
      <c r="J10" s="81"/>
      <c r="K10" s="81"/>
      <c r="L10" s="136"/>
      <c r="M10" s="136"/>
      <c r="N10" s="137">
        <f t="shared" si="0"/>
        <v>0</v>
      </c>
      <c r="O10" s="138">
        <f t="shared" si="1"/>
        <v>0</v>
      </c>
      <c r="P10" s="139"/>
      <c r="Q10" s="82"/>
      <c r="R10" s="81"/>
      <c r="S10" s="81"/>
      <c r="T10" s="81"/>
      <c r="U10" s="81"/>
      <c r="V10" s="81"/>
      <c r="W10" s="136"/>
      <c r="X10" s="136"/>
      <c r="Y10" s="137">
        <f t="shared" si="2"/>
        <v>0</v>
      </c>
      <c r="Z10" s="140">
        <f t="shared" si="3"/>
        <v>0</v>
      </c>
    </row>
    <row r="11" spans="1:26" ht="25.5">
      <c r="A11" s="18">
        <v>5</v>
      </c>
      <c r="B11" s="19">
        <v>2.60501</v>
      </c>
      <c r="C11" s="311" t="s">
        <v>421</v>
      </c>
      <c r="D11" s="135">
        <v>1</v>
      </c>
      <c r="E11" s="136"/>
      <c r="F11" s="82"/>
      <c r="G11" s="81"/>
      <c r="H11" s="81"/>
      <c r="I11" s="81"/>
      <c r="J11" s="81"/>
      <c r="K11" s="81"/>
      <c r="L11" s="136"/>
      <c r="M11" s="136"/>
      <c r="N11" s="137">
        <f t="shared" si="0"/>
        <v>0</v>
      </c>
      <c r="O11" s="138">
        <f t="shared" si="1"/>
        <v>0</v>
      </c>
      <c r="P11" s="139"/>
      <c r="Q11" s="82"/>
      <c r="R11" s="81"/>
      <c r="S11" s="81"/>
      <c r="T11" s="81"/>
      <c r="U11" s="81"/>
      <c r="V11" s="81"/>
      <c r="W11" s="136"/>
      <c r="X11" s="136"/>
      <c r="Y11" s="137">
        <f t="shared" si="2"/>
        <v>0</v>
      </c>
      <c r="Z11" s="140">
        <f t="shared" si="3"/>
        <v>0</v>
      </c>
    </row>
    <row r="12" spans="1:26" ht="25.5">
      <c r="A12" s="18">
        <v>6</v>
      </c>
      <c r="B12" s="19">
        <v>2.60502</v>
      </c>
      <c r="C12" s="311" t="s">
        <v>422</v>
      </c>
      <c r="D12" s="135">
        <v>1</v>
      </c>
      <c r="E12" s="136"/>
      <c r="F12" s="82"/>
      <c r="G12" s="81"/>
      <c r="H12" s="81"/>
      <c r="I12" s="81"/>
      <c r="J12" s="81"/>
      <c r="K12" s="81"/>
      <c r="L12" s="136"/>
      <c r="M12" s="136"/>
      <c r="N12" s="137">
        <f t="shared" si="0"/>
        <v>0</v>
      </c>
      <c r="O12" s="138">
        <f t="shared" si="1"/>
        <v>0</v>
      </c>
      <c r="P12" s="139"/>
      <c r="Q12" s="82"/>
      <c r="R12" s="81"/>
      <c r="S12" s="81"/>
      <c r="T12" s="81"/>
      <c r="U12" s="81"/>
      <c r="V12" s="81"/>
      <c r="W12" s="136"/>
      <c r="X12" s="136"/>
      <c r="Y12" s="137">
        <f t="shared" si="2"/>
        <v>0</v>
      </c>
      <c r="Z12" s="140">
        <f t="shared" si="3"/>
        <v>0</v>
      </c>
    </row>
    <row r="13" spans="1:26" ht="15.75">
      <c r="A13" s="18">
        <v>7</v>
      </c>
      <c r="B13" s="19">
        <v>2.6059</v>
      </c>
      <c r="C13" s="311" t="s">
        <v>423</v>
      </c>
      <c r="D13" s="135">
        <v>1</v>
      </c>
      <c r="E13" s="136"/>
      <c r="F13" s="82"/>
      <c r="G13" s="81"/>
      <c r="H13" s="81"/>
      <c r="I13" s="81"/>
      <c r="J13" s="81"/>
      <c r="K13" s="81"/>
      <c r="L13" s="136"/>
      <c r="M13" s="136"/>
      <c r="N13" s="137">
        <f t="shared" si="0"/>
        <v>0</v>
      </c>
      <c r="O13" s="138">
        <f t="shared" si="1"/>
        <v>0</v>
      </c>
      <c r="P13" s="139"/>
      <c r="Q13" s="82"/>
      <c r="R13" s="81"/>
      <c r="S13" s="81"/>
      <c r="T13" s="81"/>
      <c r="U13" s="81"/>
      <c r="V13" s="81"/>
      <c r="W13" s="136"/>
      <c r="X13" s="136"/>
      <c r="Y13" s="137">
        <f t="shared" si="2"/>
        <v>0</v>
      </c>
      <c r="Z13" s="140">
        <f t="shared" si="3"/>
        <v>0</v>
      </c>
    </row>
    <row r="14" spans="1:26" ht="25.5">
      <c r="A14" s="18">
        <v>8</v>
      </c>
      <c r="B14" s="19">
        <v>2.6101</v>
      </c>
      <c r="C14" s="311" t="s">
        <v>424</v>
      </c>
      <c r="D14" s="135">
        <v>1</v>
      </c>
      <c r="E14" s="136"/>
      <c r="F14" s="82"/>
      <c r="G14" s="81"/>
      <c r="H14" s="81"/>
      <c r="I14" s="81"/>
      <c r="J14" s="81"/>
      <c r="K14" s="81"/>
      <c r="L14" s="136"/>
      <c r="M14" s="136"/>
      <c r="N14" s="137">
        <f t="shared" si="0"/>
        <v>0</v>
      </c>
      <c r="O14" s="138">
        <f t="shared" si="1"/>
        <v>0</v>
      </c>
      <c r="P14" s="139"/>
      <c r="Q14" s="82"/>
      <c r="R14" s="81"/>
      <c r="S14" s="81"/>
      <c r="T14" s="81"/>
      <c r="U14" s="81"/>
      <c r="V14" s="81"/>
      <c r="W14" s="136"/>
      <c r="X14" s="136"/>
      <c r="Y14" s="137">
        <f t="shared" si="2"/>
        <v>0</v>
      </c>
      <c r="Z14" s="140">
        <f t="shared" si="3"/>
        <v>0</v>
      </c>
    </row>
    <row r="15" spans="1:26" ht="15.75">
      <c r="A15" s="18">
        <v>9</v>
      </c>
      <c r="B15" s="19">
        <v>2.6102</v>
      </c>
      <c r="C15" s="311" t="s">
        <v>425</v>
      </c>
      <c r="D15" s="135">
        <v>1</v>
      </c>
      <c r="E15" s="136"/>
      <c r="F15" s="82"/>
      <c r="G15" s="81"/>
      <c r="H15" s="81"/>
      <c r="I15" s="81"/>
      <c r="J15" s="81"/>
      <c r="K15" s="81"/>
      <c r="L15" s="136"/>
      <c r="M15" s="136"/>
      <c r="N15" s="137">
        <f t="shared" si="0"/>
        <v>0</v>
      </c>
      <c r="O15" s="138">
        <f t="shared" si="1"/>
        <v>0</v>
      </c>
      <c r="P15" s="139"/>
      <c r="Q15" s="82"/>
      <c r="R15" s="81"/>
      <c r="S15" s="81"/>
      <c r="T15" s="81"/>
      <c r="U15" s="81"/>
      <c r="V15" s="81"/>
      <c r="W15" s="136"/>
      <c r="X15" s="136"/>
      <c r="Y15" s="137">
        <f t="shared" si="2"/>
        <v>0</v>
      </c>
      <c r="Z15" s="140">
        <f t="shared" si="3"/>
        <v>0</v>
      </c>
    </row>
    <row r="16" spans="1:26" ht="15.75">
      <c r="A16" s="18">
        <v>10</v>
      </c>
      <c r="B16" s="19">
        <v>2.6103</v>
      </c>
      <c r="C16" s="311" t="s">
        <v>35</v>
      </c>
      <c r="D16" s="142">
        <v>1</v>
      </c>
      <c r="E16" s="143"/>
      <c r="F16" s="82"/>
      <c r="G16" s="81"/>
      <c r="H16" s="81"/>
      <c r="I16" s="81"/>
      <c r="J16" s="81"/>
      <c r="K16" s="81"/>
      <c r="L16" s="136"/>
      <c r="M16" s="136"/>
      <c r="N16" s="137">
        <f t="shared" si="0"/>
        <v>0</v>
      </c>
      <c r="O16" s="138">
        <f t="shared" si="1"/>
        <v>0</v>
      </c>
      <c r="P16" s="139"/>
      <c r="Q16" s="82"/>
      <c r="R16" s="81"/>
      <c r="S16" s="81"/>
      <c r="T16" s="81"/>
      <c r="U16" s="81"/>
      <c r="V16" s="81"/>
      <c r="W16" s="136"/>
      <c r="X16" s="136"/>
      <c r="Y16" s="137">
        <f t="shared" si="2"/>
        <v>0</v>
      </c>
      <c r="Z16" s="140">
        <f t="shared" si="3"/>
        <v>0</v>
      </c>
    </row>
    <row r="17" spans="1:26" ht="15.75">
      <c r="A17" s="18">
        <v>11</v>
      </c>
      <c r="B17" s="19">
        <v>2.1002</v>
      </c>
      <c r="C17" s="311" t="s">
        <v>36</v>
      </c>
      <c r="D17" s="135">
        <v>1</v>
      </c>
      <c r="E17" s="136"/>
      <c r="F17" s="82"/>
      <c r="G17" s="81"/>
      <c r="H17" s="81"/>
      <c r="I17" s="81"/>
      <c r="J17" s="81"/>
      <c r="K17" s="81"/>
      <c r="L17" s="136"/>
      <c r="M17" s="136"/>
      <c r="N17" s="137">
        <f t="shared" si="0"/>
        <v>0</v>
      </c>
      <c r="O17" s="138">
        <f t="shared" si="1"/>
        <v>0</v>
      </c>
      <c r="P17" s="139"/>
      <c r="Q17" s="82"/>
      <c r="R17" s="81"/>
      <c r="S17" s="81"/>
      <c r="T17" s="81"/>
      <c r="U17" s="81"/>
      <c r="V17" s="81"/>
      <c r="W17" s="136"/>
      <c r="X17" s="136"/>
      <c r="Y17" s="137">
        <f t="shared" si="2"/>
        <v>0</v>
      </c>
      <c r="Z17" s="140">
        <f t="shared" si="3"/>
        <v>0</v>
      </c>
    </row>
    <row r="18" spans="1:26" ht="15.75">
      <c r="A18" s="18">
        <v>12</v>
      </c>
      <c r="B18" s="19">
        <v>2.1003</v>
      </c>
      <c r="C18" s="311" t="s">
        <v>37</v>
      </c>
      <c r="D18" s="135">
        <v>1</v>
      </c>
      <c r="E18" s="136"/>
      <c r="F18" s="82"/>
      <c r="G18" s="81"/>
      <c r="H18" s="81"/>
      <c r="I18" s="81"/>
      <c r="J18" s="81"/>
      <c r="K18" s="81"/>
      <c r="L18" s="136"/>
      <c r="M18" s="136"/>
      <c r="N18" s="137">
        <f t="shared" si="0"/>
        <v>0</v>
      </c>
      <c r="O18" s="138">
        <f t="shared" si="1"/>
        <v>0</v>
      </c>
      <c r="P18" s="139"/>
      <c r="Q18" s="82"/>
      <c r="R18" s="81"/>
      <c r="S18" s="81"/>
      <c r="T18" s="81"/>
      <c r="U18" s="81"/>
      <c r="V18" s="81"/>
      <c r="W18" s="136"/>
      <c r="X18" s="136"/>
      <c r="Y18" s="137">
        <f t="shared" si="2"/>
        <v>0</v>
      </c>
      <c r="Z18" s="140">
        <f t="shared" si="3"/>
        <v>0</v>
      </c>
    </row>
    <row r="19" spans="1:26" ht="15.75">
      <c r="A19" s="18">
        <v>13</v>
      </c>
      <c r="B19" s="19">
        <v>2.10063</v>
      </c>
      <c r="C19" s="311" t="s">
        <v>246</v>
      </c>
      <c r="D19" s="135">
        <v>1</v>
      </c>
      <c r="E19" s="136"/>
      <c r="F19" s="82"/>
      <c r="G19" s="81"/>
      <c r="H19" s="81"/>
      <c r="I19" s="81"/>
      <c r="J19" s="81"/>
      <c r="K19" s="81"/>
      <c r="L19" s="136"/>
      <c r="M19" s="136"/>
      <c r="N19" s="137">
        <f t="shared" si="0"/>
        <v>0</v>
      </c>
      <c r="O19" s="138">
        <f t="shared" si="1"/>
        <v>0</v>
      </c>
      <c r="P19" s="139"/>
      <c r="Q19" s="82"/>
      <c r="R19" s="81"/>
      <c r="S19" s="81"/>
      <c r="T19" s="81"/>
      <c r="U19" s="81"/>
      <c r="V19" s="81"/>
      <c r="W19" s="136"/>
      <c r="X19" s="136"/>
      <c r="Y19" s="137">
        <f t="shared" si="2"/>
        <v>0</v>
      </c>
      <c r="Z19" s="140">
        <f t="shared" si="3"/>
        <v>0</v>
      </c>
    </row>
    <row r="20" spans="1:26" ht="15.75">
      <c r="A20" s="18">
        <v>14</v>
      </c>
      <c r="B20" s="19">
        <v>2.1011</v>
      </c>
      <c r="C20" s="311" t="s">
        <v>38</v>
      </c>
      <c r="D20" s="135">
        <v>1</v>
      </c>
      <c r="E20" s="136"/>
      <c r="F20" s="82"/>
      <c r="G20" s="81"/>
      <c r="H20" s="81"/>
      <c r="I20" s="81"/>
      <c r="J20" s="81"/>
      <c r="K20" s="81"/>
      <c r="L20" s="136"/>
      <c r="M20" s="136"/>
      <c r="N20" s="137">
        <f t="shared" si="0"/>
        <v>0</v>
      </c>
      <c r="O20" s="138">
        <f t="shared" si="1"/>
        <v>0</v>
      </c>
      <c r="P20" s="139"/>
      <c r="Q20" s="82"/>
      <c r="R20" s="81"/>
      <c r="S20" s="81"/>
      <c r="T20" s="81"/>
      <c r="U20" s="81"/>
      <c r="V20" s="81"/>
      <c r="W20" s="136"/>
      <c r="X20" s="136"/>
      <c r="Y20" s="137">
        <f t="shared" si="2"/>
        <v>0</v>
      </c>
      <c r="Z20" s="140">
        <f t="shared" si="3"/>
        <v>0</v>
      </c>
    </row>
    <row r="21" spans="1:26" ht="15.75">
      <c r="A21" s="18">
        <v>15</v>
      </c>
      <c r="B21" s="19">
        <v>2.1012</v>
      </c>
      <c r="C21" s="311" t="s">
        <v>39</v>
      </c>
      <c r="D21" s="135">
        <v>1</v>
      </c>
      <c r="E21" s="136"/>
      <c r="F21" s="82"/>
      <c r="G21" s="81"/>
      <c r="H21" s="81"/>
      <c r="I21" s="81"/>
      <c r="J21" s="81"/>
      <c r="K21" s="81"/>
      <c r="L21" s="136"/>
      <c r="M21" s="136"/>
      <c r="N21" s="137">
        <f t="shared" si="0"/>
        <v>0</v>
      </c>
      <c r="O21" s="138">
        <f t="shared" si="1"/>
        <v>0</v>
      </c>
      <c r="P21" s="139"/>
      <c r="Q21" s="82"/>
      <c r="R21" s="81"/>
      <c r="S21" s="81"/>
      <c r="T21" s="81"/>
      <c r="U21" s="81"/>
      <c r="V21" s="81"/>
      <c r="W21" s="136"/>
      <c r="X21" s="136"/>
      <c r="Y21" s="137">
        <f t="shared" si="2"/>
        <v>0</v>
      </c>
      <c r="Z21" s="140">
        <f t="shared" si="3"/>
        <v>0</v>
      </c>
    </row>
    <row r="22" spans="1:26" ht="25.5">
      <c r="A22" s="18">
        <v>16</v>
      </c>
      <c r="B22" s="19">
        <v>2.1014</v>
      </c>
      <c r="C22" s="311" t="s">
        <v>492</v>
      </c>
      <c r="D22" s="135">
        <v>1</v>
      </c>
      <c r="E22" s="136"/>
      <c r="F22" s="82"/>
      <c r="G22" s="81"/>
      <c r="H22" s="81"/>
      <c r="I22" s="81"/>
      <c r="J22" s="81"/>
      <c r="K22" s="81"/>
      <c r="L22" s="136"/>
      <c r="M22" s="136"/>
      <c r="N22" s="137">
        <f t="shared" si="0"/>
        <v>0</v>
      </c>
      <c r="O22" s="138">
        <f t="shared" si="1"/>
        <v>0</v>
      </c>
      <c r="P22" s="139"/>
      <c r="Q22" s="82"/>
      <c r="R22" s="81"/>
      <c r="S22" s="81"/>
      <c r="T22" s="81"/>
      <c r="U22" s="81"/>
      <c r="V22" s="81"/>
      <c r="W22" s="136"/>
      <c r="X22" s="136"/>
      <c r="Y22" s="137">
        <f t="shared" si="2"/>
        <v>0</v>
      </c>
      <c r="Z22" s="140">
        <f t="shared" si="3"/>
        <v>0</v>
      </c>
    </row>
    <row r="23" spans="1:26" ht="15.75">
      <c r="A23" s="18">
        <v>17</v>
      </c>
      <c r="B23" s="19">
        <v>2.1015</v>
      </c>
      <c r="C23" s="311" t="s">
        <v>426</v>
      </c>
      <c r="D23" s="135">
        <v>1</v>
      </c>
      <c r="E23" s="136"/>
      <c r="F23" s="82"/>
      <c r="G23" s="81"/>
      <c r="H23" s="81"/>
      <c r="I23" s="81"/>
      <c r="J23" s="81"/>
      <c r="K23" s="81"/>
      <c r="L23" s="136"/>
      <c r="M23" s="136"/>
      <c r="N23" s="137">
        <f t="shared" si="0"/>
        <v>0</v>
      </c>
      <c r="O23" s="138">
        <f t="shared" si="1"/>
        <v>0</v>
      </c>
      <c r="P23" s="139"/>
      <c r="Q23" s="82"/>
      <c r="R23" s="81"/>
      <c r="S23" s="81"/>
      <c r="T23" s="81"/>
      <c r="U23" s="81"/>
      <c r="V23" s="81"/>
      <c r="W23" s="136"/>
      <c r="X23" s="136"/>
      <c r="Y23" s="137">
        <f t="shared" si="2"/>
        <v>0</v>
      </c>
      <c r="Z23" s="140">
        <f t="shared" si="3"/>
        <v>0</v>
      </c>
    </row>
    <row r="24" spans="1:26" ht="15.75">
      <c r="A24" s="18">
        <v>18</v>
      </c>
      <c r="B24" s="19">
        <v>2.1016</v>
      </c>
      <c r="C24" s="311" t="s">
        <v>427</v>
      </c>
      <c r="D24" s="135">
        <v>1</v>
      </c>
      <c r="E24" s="136"/>
      <c r="F24" s="82"/>
      <c r="G24" s="81"/>
      <c r="H24" s="81"/>
      <c r="I24" s="81"/>
      <c r="J24" s="81"/>
      <c r="K24" s="81"/>
      <c r="L24" s="136"/>
      <c r="M24" s="136"/>
      <c r="N24" s="137">
        <f t="shared" si="0"/>
        <v>0</v>
      </c>
      <c r="O24" s="138">
        <f t="shared" si="1"/>
        <v>0</v>
      </c>
      <c r="P24" s="139"/>
      <c r="Q24" s="82"/>
      <c r="R24" s="81"/>
      <c r="S24" s="81"/>
      <c r="T24" s="81"/>
      <c r="U24" s="81"/>
      <c r="V24" s="81"/>
      <c r="W24" s="136"/>
      <c r="X24" s="136"/>
      <c r="Y24" s="137">
        <f t="shared" si="2"/>
        <v>0</v>
      </c>
      <c r="Z24" s="140">
        <f t="shared" si="3"/>
        <v>0</v>
      </c>
    </row>
    <row r="25" spans="1:26" ht="15.75">
      <c r="A25" s="18">
        <v>19</v>
      </c>
      <c r="B25" s="19" t="s">
        <v>40</v>
      </c>
      <c r="C25" s="311" t="s">
        <v>428</v>
      </c>
      <c r="D25" s="135">
        <v>1</v>
      </c>
      <c r="E25" s="136"/>
      <c r="F25" s="82"/>
      <c r="G25" s="81"/>
      <c r="H25" s="81"/>
      <c r="I25" s="81"/>
      <c r="J25" s="81"/>
      <c r="K25" s="81"/>
      <c r="L25" s="136"/>
      <c r="M25" s="136"/>
      <c r="N25" s="137">
        <f t="shared" si="0"/>
        <v>0</v>
      </c>
      <c r="O25" s="138">
        <f t="shared" si="1"/>
        <v>0</v>
      </c>
      <c r="P25" s="139"/>
      <c r="Q25" s="82"/>
      <c r="R25" s="81"/>
      <c r="S25" s="81"/>
      <c r="T25" s="81"/>
      <c r="U25" s="81"/>
      <c r="V25" s="81"/>
      <c r="W25" s="136"/>
      <c r="X25" s="136"/>
      <c r="Y25" s="137">
        <f t="shared" si="2"/>
        <v>0</v>
      </c>
      <c r="Z25" s="140">
        <f t="shared" si="3"/>
        <v>0</v>
      </c>
    </row>
    <row r="26" spans="1:26" ht="15.75">
      <c r="A26" s="18">
        <v>20</v>
      </c>
      <c r="B26" s="19">
        <v>2.10303</v>
      </c>
      <c r="C26" s="311" t="s">
        <v>41</v>
      </c>
      <c r="D26" s="135">
        <v>1</v>
      </c>
      <c r="E26" s="136"/>
      <c r="F26" s="82"/>
      <c r="G26" s="81"/>
      <c r="H26" s="81"/>
      <c r="I26" s="81"/>
      <c r="J26" s="81"/>
      <c r="K26" s="81"/>
      <c r="L26" s="136"/>
      <c r="M26" s="136"/>
      <c r="N26" s="137">
        <f t="shared" si="0"/>
        <v>0</v>
      </c>
      <c r="O26" s="138">
        <f t="shared" si="1"/>
        <v>0</v>
      </c>
      <c r="P26" s="139"/>
      <c r="Q26" s="82"/>
      <c r="R26" s="81"/>
      <c r="S26" s="81"/>
      <c r="T26" s="81"/>
      <c r="U26" s="81"/>
      <c r="V26" s="81"/>
      <c r="W26" s="136"/>
      <c r="X26" s="136"/>
      <c r="Y26" s="137">
        <f t="shared" si="2"/>
        <v>0</v>
      </c>
      <c r="Z26" s="140">
        <f t="shared" si="3"/>
        <v>0</v>
      </c>
    </row>
    <row r="27" spans="1:26" ht="15.75">
      <c r="A27" s="18">
        <v>21</v>
      </c>
      <c r="B27" s="19">
        <v>2.10304</v>
      </c>
      <c r="C27" s="311" t="s">
        <v>42</v>
      </c>
      <c r="D27" s="135">
        <v>1</v>
      </c>
      <c r="E27" s="136"/>
      <c r="F27" s="82"/>
      <c r="G27" s="81"/>
      <c r="H27" s="81"/>
      <c r="I27" s="81"/>
      <c r="J27" s="81"/>
      <c r="K27" s="81"/>
      <c r="L27" s="136"/>
      <c r="M27" s="136"/>
      <c r="N27" s="137">
        <f t="shared" si="0"/>
        <v>0</v>
      </c>
      <c r="O27" s="138">
        <f t="shared" si="1"/>
        <v>0</v>
      </c>
      <c r="P27" s="139"/>
      <c r="Q27" s="82"/>
      <c r="R27" s="81"/>
      <c r="S27" s="81"/>
      <c r="T27" s="81"/>
      <c r="U27" s="81"/>
      <c r="V27" s="81"/>
      <c r="W27" s="136"/>
      <c r="X27" s="136"/>
      <c r="Y27" s="137">
        <f t="shared" si="2"/>
        <v>0</v>
      </c>
      <c r="Z27" s="140">
        <f t="shared" si="3"/>
        <v>0</v>
      </c>
    </row>
    <row r="28" spans="1:26" ht="15.75">
      <c r="A28" s="18">
        <v>22</v>
      </c>
      <c r="B28" s="19">
        <v>2.10305</v>
      </c>
      <c r="C28" s="311" t="s">
        <v>43</v>
      </c>
      <c r="D28" s="135">
        <v>1</v>
      </c>
      <c r="E28" s="136"/>
      <c r="F28" s="82"/>
      <c r="G28" s="81"/>
      <c r="H28" s="81"/>
      <c r="I28" s="81"/>
      <c r="J28" s="81"/>
      <c r="K28" s="81"/>
      <c r="L28" s="136"/>
      <c r="M28" s="136"/>
      <c r="N28" s="137">
        <f t="shared" si="0"/>
        <v>0</v>
      </c>
      <c r="O28" s="138">
        <f t="shared" si="1"/>
        <v>0</v>
      </c>
      <c r="P28" s="139"/>
      <c r="Q28" s="82"/>
      <c r="R28" s="81"/>
      <c r="S28" s="81"/>
      <c r="T28" s="81"/>
      <c r="U28" s="81"/>
      <c r="V28" s="81"/>
      <c r="W28" s="136"/>
      <c r="X28" s="136"/>
      <c r="Y28" s="137">
        <f t="shared" si="2"/>
        <v>0</v>
      </c>
      <c r="Z28" s="140">
        <f t="shared" si="3"/>
        <v>0</v>
      </c>
    </row>
    <row r="29" spans="1:26" ht="15.75">
      <c r="A29" s="18">
        <v>23</v>
      </c>
      <c r="B29" s="19">
        <v>2.10306</v>
      </c>
      <c r="C29" s="311" t="s">
        <v>44</v>
      </c>
      <c r="D29" s="135">
        <v>1</v>
      </c>
      <c r="E29" s="136"/>
      <c r="F29" s="82"/>
      <c r="G29" s="81"/>
      <c r="H29" s="81"/>
      <c r="I29" s="81"/>
      <c r="J29" s="81"/>
      <c r="K29" s="81"/>
      <c r="L29" s="136"/>
      <c r="M29" s="136"/>
      <c r="N29" s="137">
        <f t="shared" si="0"/>
        <v>0</v>
      </c>
      <c r="O29" s="138">
        <f t="shared" si="1"/>
        <v>0</v>
      </c>
      <c r="P29" s="139"/>
      <c r="Q29" s="82"/>
      <c r="R29" s="81"/>
      <c r="S29" s="81"/>
      <c r="T29" s="81"/>
      <c r="U29" s="81"/>
      <c r="V29" s="81"/>
      <c r="W29" s="136"/>
      <c r="X29" s="136"/>
      <c r="Y29" s="137">
        <f t="shared" si="2"/>
        <v>0</v>
      </c>
      <c r="Z29" s="140">
        <f t="shared" si="3"/>
        <v>0</v>
      </c>
    </row>
    <row r="30" spans="1:26" ht="15.75">
      <c r="A30" s="18">
        <v>24</v>
      </c>
      <c r="B30" s="19">
        <v>2.10402</v>
      </c>
      <c r="C30" s="311" t="s">
        <v>429</v>
      </c>
      <c r="D30" s="135">
        <v>1</v>
      </c>
      <c r="E30" s="136"/>
      <c r="F30" s="82"/>
      <c r="G30" s="81"/>
      <c r="H30" s="81"/>
      <c r="I30" s="81"/>
      <c r="J30" s="81"/>
      <c r="K30" s="81"/>
      <c r="L30" s="136"/>
      <c r="M30" s="136"/>
      <c r="N30" s="137">
        <f t="shared" si="0"/>
        <v>0</v>
      </c>
      <c r="O30" s="138">
        <f t="shared" si="1"/>
        <v>0</v>
      </c>
      <c r="P30" s="139"/>
      <c r="Q30" s="82"/>
      <c r="R30" s="81"/>
      <c r="S30" s="81"/>
      <c r="T30" s="81"/>
      <c r="U30" s="81"/>
      <c r="V30" s="81"/>
      <c r="W30" s="136"/>
      <c r="X30" s="136"/>
      <c r="Y30" s="137">
        <f t="shared" si="2"/>
        <v>0</v>
      </c>
      <c r="Z30" s="140">
        <f t="shared" si="3"/>
        <v>0</v>
      </c>
    </row>
    <row r="31" spans="1:26" ht="15.75">
      <c r="A31" s="18">
        <v>25</v>
      </c>
      <c r="B31" s="310">
        <v>2.10403</v>
      </c>
      <c r="C31" s="311" t="s">
        <v>430</v>
      </c>
      <c r="D31" s="135">
        <v>1</v>
      </c>
      <c r="E31" s="136"/>
      <c r="F31" s="82"/>
      <c r="G31" s="81"/>
      <c r="H31" s="81"/>
      <c r="I31" s="81"/>
      <c r="J31" s="81"/>
      <c r="K31" s="81"/>
      <c r="L31" s="136"/>
      <c r="M31" s="136"/>
      <c r="N31" s="137">
        <f t="shared" si="0"/>
        <v>0</v>
      </c>
      <c r="O31" s="138">
        <f t="shared" si="1"/>
        <v>0</v>
      </c>
      <c r="P31" s="139"/>
      <c r="Q31" s="82"/>
      <c r="R31" s="81"/>
      <c r="S31" s="81"/>
      <c r="T31" s="81"/>
      <c r="U31" s="81"/>
      <c r="V31" s="81"/>
      <c r="W31" s="136"/>
      <c r="X31" s="136"/>
      <c r="Y31" s="137">
        <f t="shared" si="2"/>
        <v>0</v>
      </c>
      <c r="Z31" s="140">
        <f t="shared" si="3"/>
        <v>0</v>
      </c>
    </row>
    <row r="32" spans="1:26" ht="15.75">
      <c r="A32" s="18">
        <v>26</v>
      </c>
      <c r="B32" s="310">
        <v>2.10404</v>
      </c>
      <c r="C32" s="311" t="s">
        <v>431</v>
      </c>
      <c r="D32" s="135">
        <v>1</v>
      </c>
      <c r="E32" s="136"/>
      <c r="F32" s="82"/>
      <c r="G32" s="81"/>
      <c r="H32" s="81"/>
      <c r="I32" s="81"/>
      <c r="J32" s="81"/>
      <c r="K32" s="81"/>
      <c r="L32" s="136"/>
      <c r="M32" s="136"/>
      <c r="N32" s="137">
        <f t="shared" si="0"/>
        <v>0</v>
      </c>
      <c r="O32" s="138">
        <f t="shared" si="1"/>
        <v>0</v>
      </c>
      <c r="P32" s="139"/>
      <c r="Q32" s="82"/>
      <c r="R32" s="81"/>
      <c r="S32" s="81"/>
      <c r="T32" s="81"/>
      <c r="U32" s="81"/>
      <c r="V32" s="81"/>
      <c r="W32" s="136"/>
      <c r="X32" s="136"/>
      <c r="Y32" s="137">
        <f t="shared" si="2"/>
        <v>0</v>
      </c>
      <c r="Z32" s="140">
        <f t="shared" si="3"/>
        <v>0</v>
      </c>
    </row>
    <row r="33" spans="1:26" ht="15.75">
      <c r="A33" s="18">
        <v>27</v>
      </c>
      <c r="B33" s="310">
        <v>2.10406</v>
      </c>
      <c r="C33" s="311" t="s">
        <v>432</v>
      </c>
      <c r="D33" s="135">
        <v>1</v>
      </c>
      <c r="E33" s="136"/>
      <c r="F33" s="82"/>
      <c r="G33" s="81"/>
      <c r="H33" s="81"/>
      <c r="I33" s="81"/>
      <c r="J33" s="81"/>
      <c r="K33" s="81"/>
      <c r="L33" s="136"/>
      <c r="M33" s="136"/>
      <c r="N33" s="137">
        <f t="shared" si="0"/>
        <v>0</v>
      </c>
      <c r="O33" s="138">
        <f t="shared" si="1"/>
        <v>0</v>
      </c>
      <c r="P33" s="139"/>
      <c r="Q33" s="82"/>
      <c r="R33" s="81"/>
      <c r="S33" s="81"/>
      <c r="T33" s="81"/>
      <c r="U33" s="81"/>
      <c r="V33" s="81"/>
      <c r="W33" s="136"/>
      <c r="X33" s="136"/>
      <c r="Y33" s="137">
        <f t="shared" si="2"/>
        <v>0</v>
      </c>
      <c r="Z33" s="140">
        <f t="shared" si="3"/>
        <v>0</v>
      </c>
    </row>
    <row r="34" spans="1:26" ht="15.75">
      <c r="A34" s="18">
        <v>28</v>
      </c>
      <c r="B34" s="310">
        <v>2.10409</v>
      </c>
      <c r="C34" s="311" t="s">
        <v>433</v>
      </c>
      <c r="D34" s="135">
        <v>1</v>
      </c>
      <c r="E34" s="136"/>
      <c r="F34" s="82"/>
      <c r="G34" s="81"/>
      <c r="H34" s="81"/>
      <c r="I34" s="81"/>
      <c r="J34" s="81"/>
      <c r="K34" s="81"/>
      <c r="L34" s="136"/>
      <c r="M34" s="136"/>
      <c r="N34" s="137">
        <f t="shared" si="0"/>
        <v>0</v>
      </c>
      <c r="O34" s="138">
        <f t="shared" si="1"/>
        <v>0</v>
      </c>
      <c r="P34" s="139"/>
      <c r="Q34" s="82"/>
      <c r="R34" s="81"/>
      <c r="S34" s="81"/>
      <c r="T34" s="81"/>
      <c r="U34" s="81"/>
      <c r="V34" s="81"/>
      <c r="W34" s="136"/>
      <c r="X34" s="136"/>
      <c r="Y34" s="137">
        <f t="shared" si="2"/>
        <v>0</v>
      </c>
      <c r="Z34" s="140">
        <f t="shared" si="3"/>
        <v>0</v>
      </c>
    </row>
    <row r="35" spans="1:26" ht="15.75">
      <c r="A35" s="18">
        <v>29</v>
      </c>
      <c r="B35" s="310" t="s">
        <v>45</v>
      </c>
      <c r="C35" s="311" t="s">
        <v>434</v>
      </c>
      <c r="D35" s="135">
        <v>1</v>
      </c>
      <c r="E35" s="136"/>
      <c r="F35" s="82"/>
      <c r="G35" s="81"/>
      <c r="H35" s="81"/>
      <c r="I35" s="81"/>
      <c r="J35" s="81"/>
      <c r="K35" s="81"/>
      <c r="L35" s="136"/>
      <c r="M35" s="136"/>
      <c r="N35" s="137">
        <f t="shared" si="0"/>
        <v>0</v>
      </c>
      <c r="O35" s="138">
        <f t="shared" si="1"/>
        <v>0</v>
      </c>
      <c r="P35" s="139"/>
      <c r="Q35" s="82"/>
      <c r="R35" s="81"/>
      <c r="S35" s="81"/>
      <c r="T35" s="81"/>
      <c r="U35" s="81"/>
      <c r="V35" s="81"/>
      <c r="W35" s="136"/>
      <c r="X35" s="136"/>
      <c r="Y35" s="137">
        <f t="shared" si="2"/>
        <v>0</v>
      </c>
      <c r="Z35" s="140">
        <f t="shared" si="3"/>
        <v>0</v>
      </c>
    </row>
    <row r="36" spans="1:26" ht="15.75">
      <c r="A36" s="18">
        <v>30</v>
      </c>
      <c r="B36" s="310">
        <v>2.10501</v>
      </c>
      <c r="C36" s="311" t="s">
        <v>435</v>
      </c>
      <c r="D36" s="135">
        <v>1</v>
      </c>
      <c r="E36" s="136"/>
      <c r="F36" s="82"/>
      <c r="G36" s="81"/>
      <c r="H36" s="81"/>
      <c r="I36" s="81"/>
      <c r="J36" s="81"/>
      <c r="K36" s="81"/>
      <c r="L36" s="136"/>
      <c r="M36" s="136"/>
      <c r="N36" s="137">
        <f t="shared" si="0"/>
        <v>0</v>
      </c>
      <c r="O36" s="138">
        <f t="shared" si="1"/>
        <v>0</v>
      </c>
      <c r="P36" s="139"/>
      <c r="Q36" s="82"/>
      <c r="R36" s="81"/>
      <c r="S36" s="81"/>
      <c r="T36" s="81"/>
      <c r="U36" s="81"/>
      <c r="V36" s="81"/>
      <c r="W36" s="136"/>
      <c r="X36" s="136"/>
      <c r="Y36" s="137">
        <f t="shared" si="2"/>
        <v>0</v>
      </c>
      <c r="Z36" s="140">
        <f t="shared" si="3"/>
        <v>0</v>
      </c>
    </row>
    <row r="37" spans="1:26" ht="15.75">
      <c r="A37" s="18">
        <v>31</v>
      </c>
      <c r="B37" s="310">
        <v>2.10503</v>
      </c>
      <c r="C37" s="311" t="s">
        <v>436</v>
      </c>
      <c r="D37" s="135">
        <v>1</v>
      </c>
      <c r="E37" s="136"/>
      <c r="F37" s="82"/>
      <c r="G37" s="81"/>
      <c r="H37" s="81"/>
      <c r="I37" s="81"/>
      <c r="J37" s="81"/>
      <c r="K37" s="81"/>
      <c r="L37" s="136"/>
      <c r="M37" s="136"/>
      <c r="N37" s="137">
        <f t="shared" si="0"/>
        <v>0</v>
      </c>
      <c r="O37" s="138">
        <f t="shared" si="1"/>
        <v>0</v>
      </c>
      <c r="P37" s="139"/>
      <c r="Q37" s="82"/>
      <c r="R37" s="81"/>
      <c r="S37" s="81"/>
      <c r="T37" s="81"/>
      <c r="U37" s="81"/>
      <c r="V37" s="81"/>
      <c r="W37" s="136"/>
      <c r="X37" s="136"/>
      <c r="Y37" s="137">
        <f t="shared" si="2"/>
        <v>0</v>
      </c>
      <c r="Z37" s="140">
        <f t="shared" si="3"/>
        <v>0</v>
      </c>
    </row>
    <row r="38" spans="1:26" ht="15.75">
      <c r="A38" s="18">
        <v>32</v>
      </c>
      <c r="B38" s="310">
        <v>2.10504</v>
      </c>
      <c r="C38" s="311" t="s">
        <v>437</v>
      </c>
      <c r="D38" s="135">
        <v>1</v>
      </c>
      <c r="E38" s="136"/>
      <c r="F38" s="82"/>
      <c r="G38" s="81"/>
      <c r="H38" s="81"/>
      <c r="I38" s="81"/>
      <c r="J38" s="81"/>
      <c r="K38" s="81"/>
      <c r="L38" s="136"/>
      <c r="M38" s="136"/>
      <c r="N38" s="137">
        <f t="shared" si="0"/>
        <v>0</v>
      </c>
      <c r="O38" s="138">
        <f t="shared" si="1"/>
        <v>0</v>
      </c>
      <c r="P38" s="139"/>
      <c r="Q38" s="82"/>
      <c r="R38" s="81"/>
      <c r="S38" s="81"/>
      <c r="T38" s="81"/>
      <c r="U38" s="81"/>
      <c r="V38" s="81"/>
      <c r="W38" s="136"/>
      <c r="X38" s="136"/>
      <c r="Y38" s="137">
        <f t="shared" si="2"/>
        <v>0</v>
      </c>
      <c r="Z38" s="140">
        <f t="shared" si="3"/>
        <v>0</v>
      </c>
    </row>
    <row r="39" spans="1:26" ht="15.75">
      <c r="A39" s="18">
        <v>33</v>
      </c>
      <c r="B39" s="310">
        <v>2.10505</v>
      </c>
      <c r="C39" s="311" t="s">
        <v>438</v>
      </c>
      <c r="D39" s="135">
        <v>1</v>
      </c>
      <c r="E39" s="136"/>
      <c r="F39" s="82"/>
      <c r="G39" s="81"/>
      <c r="H39" s="81"/>
      <c r="I39" s="81"/>
      <c r="J39" s="81"/>
      <c r="K39" s="81"/>
      <c r="L39" s="136"/>
      <c r="M39" s="136"/>
      <c r="N39" s="137">
        <f t="shared" si="0"/>
        <v>0</v>
      </c>
      <c r="O39" s="138">
        <f t="shared" si="1"/>
        <v>0</v>
      </c>
      <c r="P39" s="139"/>
      <c r="Q39" s="82"/>
      <c r="R39" s="81"/>
      <c r="S39" s="81"/>
      <c r="T39" s="81"/>
      <c r="U39" s="81"/>
      <c r="V39" s="81"/>
      <c r="W39" s="136"/>
      <c r="X39" s="136"/>
      <c r="Y39" s="137">
        <f t="shared" si="2"/>
        <v>0</v>
      </c>
      <c r="Z39" s="140">
        <f t="shared" si="3"/>
        <v>0</v>
      </c>
    </row>
    <row r="40" spans="1:26" ht="15.75">
      <c r="A40" s="18">
        <v>34</v>
      </c>
      <c r="B40" s="310">
        <v>2.10506</v>
      </c>
      <c r="C40" s="311" t="s">
        <v>439</v>
      </c>
      <c r="D40" s="135">
        <v>1</v>
      </c>
      <c r="E40" s="136"/>
      <c r="F40" s="82"/>
      <c r="G40" s="81"/>
      <c r="H40" s="81"/>
      <c r="I40" s="81"/>
      <c r="J40" s="81"/>
      <c r="K40" s="81"/>
      <c r="L40" s="136"/>
      <c r="M40" s="136"/>
      <c r="N40" s="137">
        <f t="shared" si="0"/>
        <v>0</v>
      </c>
      <c r="O40" s="138">
        <f t="shared" si="1"/>
        <v>0</v>
      </c>
      <c r="P40" s="139"/>
      <c r="Q40" s="82"/>
      <c r="R40" s="81"/>
      <c r="S40" s="81"/>
      <c r="T40" s="81"/>
      <c r="U40" s="81"/>
      <c r="V40" s="81"/>
      <c r="W40" s="136"/>
      <c r="X40" s="136"/>
      <c r="Y40" s="137">
        <f t="shared" si="2"/>
        <v>0</v>
      </c>
      <c r="Z40" s="140">
        <f t="shared" si="3"/>
        <v>0</v>
      </c>
    </row>
    <row r="41" spans="1:26" ht="15.75">
      <c r="A41" s="18">
        <v>35</v>
      </c>
      <c r="B41" s="310" t="s">
        <v>441</v>
      </c>
      <c r="C41" s="311" t="s">
        <v>440</v>
      </c>
      <c r="D41" s="135">
        <v>1</v>
      </c>
      <c r="E41" s="136"/>
      <c r="F41" s="82"/>
      <c r="G41" s="81"/>
      <c r="H41" s="81"/>
      <c r="I41" s="81"/>
      <c r="J41" s="81"/>
      <c r="K41" s="81"/>
      <c r="L41" s="136"/>
      <c r="M41" s="136"/>
      <c r="N41" s="137">
        <f t="shared" si="0"/>
        <v>0</v>
      </c>
      <c r="O41" s="138">
        <f t="shared" si="1"/>
        <v>0</v>
      </c>
      <c r="P41" s="139"/>
      <c r="Q41" s="82"/>
      <c r="R41" s="81"/>
      <c r="S41" s="81"/>
      <c r="T41" s="81"/>
      <c r="U41" s="81"/>
      <c r="V41" s="81"/>
      <c r="W41" s="136"/>
      <c r="X41" s="136"/>
      <c r="Y41" s="137"/>
      <c r="Z41" s="140">
        <f t="shared" si="3"/>
        <v>0</v>
      </c>
    </row>
    <row r="42" spans="1:26" ht="15.75">
      <c r="A42" s="18">
        <v>36</v>
      </c>
      <c r="B42" s="310">
        <v>2.10507</v>
      </c>
      <c r="C42" s="311" t="s">
        <v>247</v>
      </c>
      <c r="D42" s="135">
        <v>1</v>
      </c>
      <c r="E42" s="136"/>
      <c r="F42" s="82"/>
      <c r="G42" s="81"/>
      <c r="H42" s="81"/>
      <c r="I42" s="81"/>
      <c r="J42" s="81"/>
      <c r="K42" s="81"/>
      <c r="L42" s="136"/>
      <c r="M42" s="136"/>
      <c r="N42" s="137">
        <f t="shared" si="0"/>
        <v>0</v>
      </c>
      <c r="O42" s="138">
        <f t="shared" si="1"/>
        <v>0</v>
      </c>
      <c r="P42" s="139"/>
      <c r="Q42" s="82"/>
      <c r="R42" s="81"/>
      <c r="S42" s="81"/>
      <c r="T42" s="81"/>
      <c r="U42" s="81"/>
      <c r="V42" s="81"/>
      <c r="W42" s="136"/>
      <c r="X42" s="136"/>
      <c r="Y42" s="137">
        <f t="shared" si="2"/>
        <v>0</v>
      </c>
      <c r="Z42" s="140">
        <f t="shared" si="3"/>
        <v>0</v>
      </c>
    </row>
    <row r="43" spans="1:26" ht="25.5">
      <c r="A43" s="18">
        <v>37</v>
      </c>
      <c r="B43" s="310" t="s">
        <v>46</v>
      </c>
      <c r="C43" s="311" t="s">
        <v>443</v>
      </c>
      <c r="D43" s="135">
        <v>1</v>
      </c>
      <c r="E43" s="136"/>
      <c r="F43" s="83"/>
      <c r="G43" s="81"/>
      <c r="H43" s="81"/>
      <c r="I43" s="81"/>
      <c r="J43" s="81"/>
      <c r="K43" s="81"/>
      <c r="L43" s="136"/>
      <c r="M43" s="136"/>
      <c r="N43" s="137">
        <f t="shared" si="0"/>
        <v>0</v>
      </c>
      <c r="O43" s="138">
        <f t="shared" si="1"/>
        <v>0</v>
      </c>
      <c r="P43" s="139"/>
      <c r="Q43" s="83"/>
      <c r="R43" s="81"/>
      <c r="S43" s="81"/>
      <c r="T43" s="81"/>
      <c r="U43" s="81"/>
      <c r="V43" s="81"/>
      <c r="W43" s="136"/>
      <c r="X43" s="136"/>
      <c r="Y43" s="137">
        <f t="shared" si="2"/>
        <v>0</v>
      </c>
      <c r="Z43" s="140">
        <f t="shared" si="3"/>
        <v>0</v>
      </c>
    </row>
    <row r="44" spans="1:26" ht="15.75">
      <c r="A44" s="18">
        <v>38</v>
      </c>
      <c r="B44" s="310">
        <v>2.2604</v>
      </c>
      <c r="C44" s="311" t="s">
        <v>444</v>
      </c>
      <c r="D44" s="135">
        <v>1</v>
      </c>
      <c r="E44" s="136"/>
      <c r="F44" s="82"/>
      <c r="G44" s="81"/>
      <c r="H44" s="81"/>
      <c r="I44" s="81"/>
      <c r="J44" s="81"/>
      <c r="K44" s="81"/>
      <c r="L44" s="136"/>
      <c r="M44" s="136"/>
      <c r="N44" s="137">
        <f t="shared" si="0"/>
        <v>0</v>
      </c>
      <c r="O44" s="138">
        <f t="shared" si="1"/>
        <v>0</v>
      </c>
      <c r="P44" s="139"/>
      <c r="Q44" s="82"/>
      <c r="R44" s="81"/>
      <c r="S44" s="81"/>
      <c r="T44" s="81"/>
      <c r="U44" s="81"/>
      <c r="V44" s="81"/>
      <c r="W44" s="136"/>
      <c r="X44" s="136"/>
      <c r="Y44" s="137">
        <f t="shared" si="2"/>
        <v>0</v>
      </c>
      <c r="Z44" s="140">
        <f t="shared" si="3"/>
        <v>0</v>
      </c>
    </row>
    <row r="45" spans="1:26" ht="15.75">
      <c r="A45" s="18">
        <v>39</v>
      </c>
      <c r="B45" s="310">
        <v>2.2612</v>
      </c>
      <c r="C45" s="311" t="s">
        <v>47</v>
      </c>
      <c r="D45" s="135">
        <v>1</v>
      </c>
      <c r="E45" s="136"/>
      <c r="F45" s="82"/>
      <c r="G45" s="81"/>
      <c r="H45" s="81"/>
      <c r="I45" s="81"/>
      <c r="J45" s="81"/>
      <c r="K45" s="81"/>
      <c r="L45" s="136"/>
      <c r="M45" s="136"/>
      <c r="N45" s="137">
        <f t="shared" si="0"/>
        <v>0</v>
      </c>
      <c r="O45" s="138">
        <f t="shared" si="1"/>
        <v>0</v>
      </c>
      <c r="P45" s="139"/>
      <c r="Q45" s="82"/>
      <c r="R45" s="81"/>
      <c r="S45" s="81"/>
      <c r="T45" s="81"/>
      <c r="U45" s="81"/>
      <c r="V45" s="81"/>
      <c r="W45" s="136"/>
      <c r="X45" s="136"/>
      <c r="Y45" s="137">
        <f t="shared" si="2"/>
        <v>0</v>
      </c>
      <c r="Z45" s="140">
        <f t="shared" si="3"/>
        <v>0</v>
      </c>
    </row>
    <row r="46" spans="1:26" ht="25.5">
      <c r="A46" s="18">
        <v>40</v>
      </c>
      <c r="B46" s="310" t="s">
        <v>445</v>
      </c>
      <c r="C46" s="311" t="s">
        <v>446</v>
      </c>
      <c r="D46" s="135">
        <v>1</v>
      </c>
      <c r="E46" s="136"/>
      <c r="F46" s="82"/>
      <c r="G46" s="81"/>
      <c r="H46" s="81"/>
      <c r="I46" s="81"/>
      <c r="J46" s="81"/>
      <c r="K46" s="81"/>
      <c r="L46" s="136"/>
      <c r="M46" s="136"/>
      <c r="N46" s="137">
        <f t="shared" si="0"/>
        <v>0</v>
      </c>
      <c r="O46" s="138">
        <f t="shared" si="1"/>
        <v>0</v>
      </c>
      <c r="P46" s="139"/>
      <c r="Q46" s="82"/>
      <c r="R46" s="81"/>
      <c r="S46" s="81"/>
      <c r="T46" s="81"/>
      <c r="U46" s="81"/>
      <c r="V46" s="81"/>
      <c r="W46" s="136"/>
      <c r="X46" s="136"/>
      <c r="Y46" s="137">
        <f t="shared" si="2"/>
        <v>0</v>
      </c>
      <c r="Z46" s="140">
        <f t="shared" si="3"/>
        <v>0</v>
      </c>
    </row>
    <row r="47" spans="1:26" ht="15.75">
      <c r="A47" s="18">
        <v>41</v>
      </c>
      <c r="B47" s="310" t="s">
        <v>449</v>
      </c>
      <c r="C47" s="311" t="s">
        <v>448</v>
      </c>
      <c r="D47" s="135">
        <v>1</v>
      </c>
      <c r="E47" s="136"/>
      <c r="F47" s="82"/>
      <c r="G47" s="81"/>
      <c r="H47" s="81"/>
      <c r="I47" s="81"/>
      <c r="J47" s="81"/>
      <c r="K47" s="81"/>
      <c r="L47" s="136"/>
      <c r="M47" s="136"/>
      <c r="N47" s="137">
        <f t="shared" si="0"/>
        <v>0</v>
      </c>
      <c r="O47" s="138">
        <f t="shared" si="1"/>
        <v>0</v>
      </c>
      <c r="P47" s="139"/>
      <c r="Q47" s="82"/>
      <c r="R47" s="81"/>
      <c r="S47" s="81"/>
      <c r="T47" s="81"/>
      <c r="U47" s="81"/>
      <c r="V47" s="81"/>
      <c r="W47" s="136"/>
      <c r="X47" s="136"/>
      <c r="Y47" s="137">
        <f t="shared" si="2"/>
        <v>0</v>
      </c>
      <c r="Z47" s="140">
        <f t="shared" si="3"/>
        <v>0</v>
      </c>
    </row>
    <row r="48" spans="1:26" ht="15.75">
      <c r="A48" s="18">
        <v>42</v>
      </c>
      <c r="B48" s="310">
        <v>2.2622</v>
      </c>
      <c r="C48" s="311" t="s">
        <v>48</v>
      </c>
      <c r="D48" s="135">
        <v>1</v>
      </c>
      <c r="E48" s="136"/>
      <c r="F48" s="82"/>
      <c r="G48" s="81"/>
      <c r="H48" s="81"/>
      <c r="I48" s="81"/>
      <c r="J48" s="81"/>
      <c r="K48" s="81"/>
      <c r="L48" s="136"/>
      <c r="M48" s="136"/>
      <c r="N48" s="137">
        <f t="shared" si="0"/>
        <v>0</v>
      </c>
      <c r="O48" s="138">
        <f t="shared" si="1"/>
        <v>0</v>
      </c>
      <c r="P48" s="139"/>
      <c r="Q48" s="82"/>
      <c r="R48" s="81"/>
      <c r="S48" s="81"/>
      <c r="T48" s="81"/>
      <c r="U48" s="81"/>
      <c r="V48" s="81"/>
      <c r="W48" s="136"/>
      <c r="X48" s="136"/>
      <c r="Y48" s="137">
        <f t="shared" si="2"/>
        <v>0</v>
      </c>
      <c r="Z48" s="140">
        <f t="shared" si="3"/>
        <v>0</v>
      </c>
    </row>
    <row r="49" spans="1:26" ht="15.75">
      <c r="A49" s="18">
        <v>43</v>
      </c>
      <c r="B49" s="310">
        <v>2.2623</v>
      </c>
      <c r="C49" s="311" t="s">
        <v>49</v>
      </c>
      <c r="D49" s="135">
        <v>1</v>
      </c>
      <c r="E49" s="136"/>
      <c r="F49" s="82"/>
      <c r="G49" s="81"/>
      <c r="H49" s="81"/>
      <c r="I49" s="81"/>
      <c r="J49" s="81"/>
      <c r="K49" s="81"/>
      <c r="L49" s="136"/>
      <c r="M49" s="136"/>
      <c r="N49" s="137">
        <f t="shared" si="0"/>
        <v>0</v>
      </c>
      <c r="O49" s="138">
        <f t="shared" si="1"/>
        <v>0</v>
      </c>
      <c r="P49" s="139"/>
      <c r="Q49" s="82"/>
      <c r="R49" s="81"/>
      <c r="S49" s="81"/>
      <c r="T49" s="81"/>
      <c r="U49" s="81"/>
      <c r="V49" s="81"/>
      <c r="W49" s="136"/>
      <c r="X49" s="136"/>
      <c r="Y49" s="137">
        <f t="shared" si="2"/>
        <v>0</v>
      </c>
      <c r="Z49" s="140">
        <f t="shared" si="3"/>
        <v>0</v>
      </c>
    </row>
    <row r="50" spans="1:26" ht="25.5">
      <c r="A50" s="18">
        <v>44</v>
      </c>
      <c r="B50" s="310" t="s">
        <v>452</v>
      </c>
      <c r="C50" s="311" t="s">
        <v>450</v>
      </c>
      <c r="D50" s="135">
        <v>1</v>
      </c>
      <c r="E50" s="136"/>
      <c r="F50" s="82"/>
      <c r="G50" s="81"/>
      <c r="H50" s="81"/>
      <c r="I50" s="81"/>
      <c r="J50" s="81"/>
      <c r="K50" s="81"/>
      <c r="L50" s="136"/>
      <c r="M50" s="136"/>
      <c r="N50" s="137">
        <f t="shared" si="0"/>
        <v>0</v>
      </c>
      <c r="O50" s="138">
        <f t="shared" si="1"/>
        <v>0</v>
      </c>
      <c r="P50" s="139"/>
      <c r="Q50" s="82"/>
      <c r="R50" s="81"/>
      <c r="S50" s="81"/>
      <c r="T50" s="81"/>
      <c r="U50" s="81"/>
      <c r="V50" s="81"/>
      <c r="W50" s="136"/>
      <c r="X50" s="136"/>
      <c r="Y50" s="137">
        <f t="shared" si="2"/>
        <v>0</v>
      </c>
      <c r="Z50" s="140">
        <f t="shared" si="3"/>
        <v>0</v>
      </c>
    </row>
    <row r="51" spans="1:26" ht="15.75">
      <c r="A51" s="18">
        <v>45</v>
      </c>
      <c r="B51" s="310" t="s">
        <v>454</v>
      </c>
      <c r="C51" s="311" t="s">
        <v>451</v>
      </c>
      <c r="D51" s="135">
        <v>1</v>
      </c>
      <c r="E51" s="136"/>
      <c r="F51" s="82"/>
      <c r="G51" s="81"/>
      <c r="H51" s="81"/>
      <c r="I51" s="81"/>
      <c r="J51" s="81"/>
      <c r="K51" s="81"/>
      <c r="L51" s="136"/>
      <c r="M51" s="136"/>
      <c r="N51" s="137">
        <f t="shared" si="0"/>
        <v>0</v>
      </c>
      <c r="O51" s="138">
        <f t="shared" si="1"/>
        <v>0</v>
      </c>
      <c r="P51" s="139"/>
      <c r="Q51" s="82"/>
      <c r="R51" s="81"/>
      <c r="S51" s="81"/>
      <c r="T51" s="81"/>
      <c r="U51" s="81"/>
      <c r="V51" s="81"/>
      <c r="W51" s="136"/>
      <c r="X51" s="136"/>
      <c r="Y51" s="137">
        <f t="shared" si="2"/>
        <v>0</v>
      </c>
      <c r="Z51" s="140">
        <f t="shared" si="3"/>
        <v>0</v>
      </c>
    </row>
    <row r="52" spans="1:26" ht="15.75">
      <c r="A52" s="18">
        <v>46</v>
      </c>
      <c r="B52" s="310" t="s">
        <v>455</v>
      </c>
      <c r="C52" s="311" t="s">
        <v>453</v>
      </c>
      <c r="D52" s="135">
        <v>1</v>
      </c>
      <c r="E52" s="136"/>
      <c r="F52" s="82"/>
      <c r="G52" s="81"/>
      <c r="H52" s="81"/>
      <c r="I52" s="81"/>
      <c r="J52" s="81"/>
      <c r="K52" s="81"/>
      <c r="L52" s="136"/>
      <c r="M52" s="136"/>
      <c r="N52" s="137">
        <f t="shared" si="0"/>
        <v>0</v>
      </c>
      <c r="O52" s="138">
        <f t="shared" si="1"/>
        <v>0</v>
      </c>
      <c r="P52" s="139"/>
      <c r="Q52" s="82"/>
      <c r="R52" s="81"/>
      <c r="S52" s="81"/>
      <c r="T52" s="81"/>
      <c r="U52" s="81"/>
      <c r="V52" s="81"/>
      <c r="W52" s="136"/>
      <c r="X52" s="136"/>
      <c r="Y52" s="137">
        <f t="shared" si="2"/>
        <v>0</v>
      </c>
      <c r="Z52" s="140">
        <f t="shared" si="3"/>
        <v>0</v>
      </c>
    </row>
    <row r="53" spans="1:26" ht="15.75">
      <c r="A53" s="18">
        <v>47</v>
      </c>
      <c r="B53" s="310" t="s">
        <v>457</v>
      </c>
      <c r="C53" s="311" t="s">
        <v>456</v>
      </c>
      <c r="D53" s="135">
        <v>1</v>
      </c>
      <c r="E53" s="136"/>
      <c r="F53" s="82"/>
      <c r="G53" s="81"/>
      <c r="H53" s="81"/>
      <c r="I53" s="81"/>
      <c r="J53" s="81"/>
      <c r="K53" s="81"/>
      <c r="L53" s="136"/>
      <c r="M53" s="136"/>
      <c r="N53" s="137">
        <f t="shared" si="0"/>
        <v>0</v>
      </c>
      <c r="O53" s="138">
        <f t="shared" si="1"/>
        <v>0</v>
      </c>
      <c r="P53" s="139"/>
      <c r="Q53" s="82"/>
      <c r="R53" s="81"/>
      <c r="S53" s="81"/>
      <c r="T53" s="81"/>
      <c r="U53" s="81"/>
      <c r="V53" s="81"/>
      <c r="W53" s="136"/>
      <c r="X53" s="136"/>
      <c r="Y53" s="137">
        <f t="shared" si="2"/>
        <v>0</v>
      </c>
      <c r="Z53" s="140">
        <f>IF(Y35&gt;=4,1,0)</f>
        <v>0</v>
      </c>
    </row>
    <row r="54" spans="1:26" ht="15.75">
      <c r="A54" s="18">
        <v>48</v>
      </c>
      <c r="B54" s="310" t="s">
        <v>459</v>
      </c>
      <c r="C54" s="311" t="s">
        <v>458</v>
      </c>
      <c r="D54" s="135">
        <v>1</v>
      </c>
      <c r="E54" s="136"/>
      <c r="F54" s="82"/>
      <c r="G54" s="81"/>
      <c r="H54" s="81"/>
      <c r="I54" s="81"/>
      <c r="J54" s="81"/>
      <c r="K54" s="81"/>
      <c r="L54" s="136"/>
      <c r="M54" s="136"/>
      <c r="N54" s="137">
        <f t="shared" si="0"/>
        <v>0</v>
      </c>
      <c r="O54" s="138">
        <f t="shared" si="1"/>
        <v>0</v>
      </c>
      <c r="P54" s="139"/>
      <c r="Q54" s="82"/>
      <c r="R54" s="81"/>
      <c r="S54" s="81"/>
      <c r="T54" s="81"/>
      <c r="U54" s="81"/>
      <c r="V54" s="81"/>
      <c r="W54" s="136"/>
      <c r="X54" s="136"/>
      <c r="Y54" s="137">
        <f t="shared" si="2"/>
        <v>0</v>
      </c>
      <c r="Z54" s="140">
        <f>IF(Y36&gt;=4,1,0)</f>
        <v>0</v>
      </c>
    </row>
    <row r="55" spans="1:26" ht="25.5">
      <c r="A55" s="18">
        <v>49</v>
      </c>
      <c r="B55" s="310" t="s">
        <v>461</v>
      </c>
      <c r="C55" s="311" t="s">
        <v>460</v>
      </c>
      <c r="D55" s="135">
        <v>1</v>
      </c>
      <c r="E55" s="136"/>
      <c r="F55" s="82"/>
      <c r="G55" s="81"/>
      <c r="H55" s="81"/>
      <c r="I55" s="81"/>
      <c r="J55" s="81"/>
      <c r="K55" s="81"/>
      <c r="L55" s="136"/>
      <c r="M55" s="136"/>
      <c r="N55" s="137">
        <f t="shared" si="0"/>
        <v>0</v>
      </c>
      <c r="O55" s="138">
        <f t="shared" si="1"/>
        <v>0</v>
      </c>
      <c r="P55" s="139"/>
      <c r="Q55" s="82"/>
      <c r="R55" s="81"/>
      <c r="S55" s="81"/>
      <c r="T55" s="81"/>
      <c r="U55" s="81"/>
      <c r="V55" s="81"/>
      <c r="W55" s="136"/>
      <c r="X55" s="136"/>
      <c r="Y55" s="137">
        <f t="shared" si="2"/>
        <v>0</v>
      </c>
      <c r="Z55" s="140">
        <f>IF(Y37&gt;=4,1,0)</f>
        <v>0</v>
      </c>
    </row>
    <row r="56" spans="1:26" ht="15.75">
      <c r="A56" s="18">
        <v>50</v>
      </c>
      <c r="B56" s="310" t="s">
        <v>463</v>
      </c>
      <c r="C56" s="311" t="s">
        <v>462</v>
      </c>
      <c r="D56" s="135">
        <v>1</v>
      </c>
      <c r="E56" s="136"/>
      <c r="F56" s="82"/>
      <c r="G56" s="81"/>
      <c r="H56" s="81"/>
      <c r="I56" s="81"/>
      <c r="J56" s="81"/>
      <c r="K56" s="81"/>
      <c r="L56" s="136"/>
      <c r="M56" s="136"/>
      <c r="N56" s="137">
        <f t="shared" si="0"/>
        <v>0</v>
      </c>
      <c r="O56" s="138">
        <f t="shared" si="1"/>
        <v>0</v>
      </c>
      <c r="P56" s="139"/>
      <c r="Q56" s="82"/>
      <c r="R56" s="81"/>
      <c r="S56" s="81"/>
      <c r="T56" s="81"/>
      <c r="U56" s="81"/>
      <c r="V56" s="81"/>
      <c r="W56" s="136"/>
      <c r="X56" s="136"/>
      <c r="Y56" s="137">
        <f t="shared" si="2"/>
        <v>0</v>
      </c>
      <c r="Z56" s="140">
        <f>IF(Y38&gt;=4,1,0)</f>
        <v>0</v>
      </c>
    </row>
    <row r="57" spans="1:26" ht="15.75">
      <c r="A57" s="18">
        <v>51</v>
      </c>
      <c r="B57" s="310" t="s">
        <v>464</v>
      </c>
      <c r="C57" s="311" t="s">
        <v>465</v>
      </c>
      <c r="D57" s="135">
        <v>1</v>
      </c>
      <c r="E57" s="136"/>
      <c r="F57" s="82"/>
      <c r="G57" s="81"/>
      <c r="H57" s="81"/>
      <c r="I57" s="81"/>
      <c r="J57" s="81"/>
      <c r="K57" s="81"/>
      <c r="L57" s="136"/>
      <c r="M57" s="136"/>
      <c r="N57" s="137"/>
      <c r="O57" s="138">
        <f t="shared" si="1"/>
        <v>0</v>
      </c>
      <c r="P57" s="139"/>
      <c r="Q57" s="82"/>
      <c r="R57" s="81"/>
      <c r="S57" s="81"/>
      <c r="T57" s="81"/>
      <c r="U57" s="81"/>
      <c r="V57" s="81"/>
      <c r="W57" s="136"/>
      <c r="X57" s="136"/>
      <c r="Y57" s="137">
        <f t="shared" si="2"/>
        <v>0</v>
      </c>
      <c r="Z57" s="140">
        <f>IF(Y39&gt;=4,1,0)</f>
        <v>0</v>
      </c>
    </row>
    <row r="58" spans="1:26" ht="15.75">
      <c r="A58" s="18">
        <v>52</v>
      </c>
      <c r="B58" s="310" t="s">
        <v>50</v>
      </c>
      <c r="C58" s="311" t="s">
        <v>466</v>
      </c>
      <c r="D58" s="135">
        <v>2</v>
      </c>
      <c r="E58" s="136"/>
      <c r="F58" s="82"/>
      <c r="G58" s="81"/>
      <c r="H58" s="81"/>
      <c r="I58" s="81"/>
      <c r="J58" s="81"/>
      <c r="K58" s="81"/>
      <c r="L58" s="136"/>
      <c r="M58" s="136"/>
      <c r="N58" s="137">
        <f t="shared" si="0"/>
        <v>0</v>
      </c>
      <c r="O58" s="138">
        <f t="shared" si="1"/>
        <v>0</v>
      </c>
      <c r="P58" s="139"/>
      <c r="Q58" s="82"/>
      <c r="R58" s="81"/>
      <c r="S58" s="81"/>
      <c r="T58" s="81"/>
      <c r="U58" s="81"/>
      <c r="V58" s="81"/>
      <c r="W58" s="136"/>
      <c r="X58" s="136"/>
      <c r="Y58" s="137">
        <f t="shared" si="2"/>
        <v>0</v>
      </c>
      <c r="Z58" s="140">
        <f t="shared" si="3"/>
        <v>0</v>
      </c>
    </row>
    <row r="59" spans="1:26" ht="15.75">
      <c r="A59" s="18">
        <v>53</v>
      </c>
      <c r="B59" s="310">
        <v>2.2502</v>
      </c>
      <c r="C59" s="311" t="s">
        <v>467</v>
      </c>
      <c r="D59" s="135">
        <v>2</v>
      </c>
      <c r="E59" s="136"/>
      <c r="F59" s="82"/>
      <c r="G59" s="81"/>
      <c r="H59" s="81"/>
      <c r="I59" s="81"/>
      <c r="J59" s="81"/>
      <c r="K59" s="81"/>
      <c r="L59" s="136"/>
      <c r="M59" s="136"/>
      <c r="N59" s="137">
        <f t="shared" si="0"/>
        <v>0</v>
      </c>
      <c r="O59" s="138">
        <f t="shared" si="1"/>
        <v>0</v>
      </c>
      <c r="P59" s="139"/>
      <c r="Q59" s="82"/>
      <c r="R59" s="81"/>
      <c r="S59" s="81"/>
      <c r="T59" s="81"/>
      <c r="U59" s="81"/>
      <c r="V59" s="81"/>
      <c r="W59" s="136"/>
      <c r="X59" s="136"/>
      <c r="Y59" s="137">
        <f t="shared" si="2"/>
        <v>0</v>
      </c>
      <c r="Z59" s="140">
        <f t="shared" si="3"/>
        <v>0</v>
      </c>
    </row>
    <row r="60" spans="1:26" ht="15.75">
      <c r="A60" s="18">
        <v>54</v>
      </c>
      <c r="B60" s="310">
        <v>2.2507</v>
      </c>
      <c r="C60" s="311" t="s">
        <v>51</v>
      </c>
      <c r="D60" s="135">
        <v>2</v>
      </c>
      <c r="E60" s="136"/>
      <c r="F60" s="82"/>
      <c r="G60" s="81"/>
      <c r="H60" s="81"/>
      <c r="I60" s="81"/>
      <c r="J60" s="81"/>
      <c r="K60" s="81"/>
      <c r="L60" s="136"/>
      <c r="M60" s="136"/>
      <c r="N60" s="137">
        <f t="shared" si="0"/>
        <v>0</v>
      </c>
      <c r="O60" s="138">
        <f t="shared" si="1"/>
        <v>0</v>
      </c>
      <c r="P60" s="139"/>
      <c r="Q60" s="82"/>
      <c r="R60" s="81"/>
      <c r="S60" s="81"/>
      <c r="T60" s="81"/>
      <c r="U60" s="81"/>
      <c r="V60" s="81"/>
      <c r="W60" s="136"/>
      <c r="X60" s="136"/>
      <c r="Y60" s="137">
        <f t="shared" si="2"/>
        <v>0</v>
      </c>
      <c r="Z60" s="140">
        <f t="shared" si="3"/>
        <v>0</v>
      </c>
    </row>
    <row r="61" spans="1:26" ht="15.75">
      <c r="A61" s="18">
        <v>55</v>
      </c>
      <c r="B61" s="310">
        <v>2.2509</v>
      </c>
      <c r="C61" s="311" t="s">
        <v>52</v>
      </c>
      <c r="D61" s="135">
        <v>2</v>
      </c>
      <c r="E61" s="136"/>
      <c r="F61" s="82"/>
      <c r="G61" s="81"/>
      <c r="H61" s="81"/>
      <c r="I61" s="81"/>
      <c r="J61" s="81"/>
      <c r="K61" s="81"/>
      <c r="L61" s="136"/>
      <c r="M61" s="136"/>
      <c r="N61" s="137">
        <f t="shared" si="0"/>
        <v>0</v>
      </c>
      <c r="O61" s="138">
        <f t="shared" si="1"/>
        <v>0</v>
      </c>
      <c r="P61" s="139"/>
      <c r="Q61" s="82"/>
      <c r="R61" s="81"/>
      <c r="S61" s="81"/>
      <c r="T61" s="81"/>
      <c r="U61" s="81"/>
      <c r="V61" s="81"/>
      <c r="W61" s="136"/>
      <c r="X61" s="136"/>
      <c r="Y61" s="137">
        <f t="shared" si="2"/>
        <v>0</v>
      </c>
      <c r="Z61" s="140">
        <f t="shared" si="3"/>
        <v>0</v>
      </c>
    </row>
    <row r="62" spans="1:26" ht="15.75">
      <c r="A62" s="18">
        <v>56</v>
      </c>
      <c r="B62" s="310" t="s">
        <v>53</v>
      </c>
      <c r="C62" s="311" t="s">
        <v>54</v>
      </c>
      <c r="D62" s="135">
        <v>2</v>
      </c>
      <c r="E62" s="136"/>
      <c r="F62" s="82"/>
      <c r="G62" s="81"/>
      <c r="H62" s="81"/>
      <c r="I62" s="81"/>
      <c r="J62" s="81"/>
      <c r="K62" s="81"/>
      <c r="L62" s="136"/>
      <c r="M62" s="136"/>
      <c r="N62" s="137">
        <f t="shared" si="0"/>
        <v>0</v>
      </c>
      <c r="O62" s="138">
        <f t="shared" si="1"/>
        <v>0</v>
      </c>
      <c r="P62" s="139"/>
      <c r="Q62" s="82"/>
      <c r="R62" s="81"/>
      <c r="S62" s="81"/>
      <c r="T62" s="81"/>
      <c r="U62" s="81"/>
      <c r="V62" s="81"/>
      <c r="W62" s="136"/>
      <c r="X62" s="136"/>
      <c r="Y62" s="137">
        <f t="shared" si="2"/>
        <v>0</v>
      </c>
      <c r="Z62" s="140">
        <f t="shared" si="3"/>
        <v>0</v>
      </c>
    </row>
    <row r="63" spans="1:26" ht="15.75">
      <c r="A63" s="18">
        <v>57</v>
      </c>
      <c r="B63" s="310">
        <v>2.2514</v>
      </c>
      <c r="C63" s="311" t="s">
        <v>55</v>
      </c>
      <c r="D63" s="135">
        <v>2</v>
      </c>
      <c r="E63" s="136"/>
      <c r="F63" s="82"/>
      <c r="G63" s="81"/>
      <c r="H63" s="81"/>
      <c r="I63" s="81"/>
      <c r="J63" s="81"/>
      <c r="K63" s="81"/>
      <c r="L63" s="136"/>
      <c r="M63" s="136"/>
      <c r="N63" s="137">
        <f t="shared" si="0"/>
        <v>0</v>
      </c>
      <c r="O63" s="138">
        <f t="shared" si="1"/>
        <v>0</v>
      </c>
      <c r="P63" s="139"/>
      <c r="Q63" s="82"/>
      <c r="R63" s="81"/>
      <c r="S63" s="81"/>
      <c r="T63" s="81"/>
      <c r="U63" s="81"/>
      <c r="V63" s="81"/>
      <c r="W63" s="136"/>
      <c r="X63" s="136"/>
      <c r="Y63" s="137">
        <f t="shared" si="2"/>
        <v>0</v>
      </c>
      <c r="Z63" s="140">
        <f t="shared" si="3"/>
        <v>0</v>
      </c>
    </row>
    <row r="64" spans="1:26" ht="15.75">
      <c r="A64" s="18">
        <v>58</v>
      </c>
      <c r="B64" s="310">
        <v>2.2521</v>
      </c>
      <c r="C64" s="311" t="s">
        <v>56</v>
      </c>
      <c r="D64" s="135">
        <v>2</v>
      </c>
      <c r="E64" s="136"/>
      <c r="F64" s="82"/>
      <c r="G64" s="81"/>
      <c r="H64" s="81"/>
      <c r="I64" s="81"/>
      <c r="J64" s="81"/>
      <c r="K64" s="81"/>
      <c r="L64" s="136"/>
      <c r="M64" s="136"/>
      <c r="N64" s="137">
        <f t="shared" si="0"/>
        <v>0</v>
      </c>
      <c r="O64" s="138">
        <f t="shared" si="1"/>
        <v>0</v>
      </c>
      <c r="P64" s="139"/>
      <c r="Q64" s="82"/>
      <c r="R64" s="81"/>
      <c r="S64" s="81"/>
      <c r="T64" s="81"/>
      <c r="U64" s="81"/>
      <c r="V64" s="81"/>
      <c r="W64" s="136"/>
      <c r="X64" s="136"/>
      <c r="Y64" s="137">
        <f t="shared" si="2"/>
        <v>0</v>
      </c>
      <c r="Z64" s="140">
        <f t="shared" si="3"/>
        <v>0</v>
      </c>
    </row>
    <row r="65" spans="1:26" ht="15.75">
      <c r="A65" s="18">
        <v>59</v>
      </c>
      <c r="B65" s="310">
        <v>2.2522</v>
      </c>
      <c r="C65" s="311" t="s">
        <v>57</v>
      </c>
      <c r="D65" s="135">
        <v>2</v>
      </c>
      <c r="E65" s="136"/>
      <c r="F65" s="82"/>
      <c r="G65" s="81"/>
      <c r="H65" s="81"/>
      <c r="I65" s="81"/>
      <c r="J65" s="81"/>
      <c r="K65" s="81"/>
      <c r="L65" s="136"/>
      <c r="M65" s="136"/>
      <c r="N65" s="137">
        <f t="shared" si="0"/>
        <v>0</v>
      </c>
      <c r="O65" s="138">
        <f aca="true" t="shared" si="4" ref="O65:O86">IF(N65&gt;=4,8+IF(N65&lt;13,(N65-4)*1,8*1),0)</f>
        <v>0</v>
      </c>
      <c r="P65" s="139"/>
      <c r="Q65" s="82"/>
      <c r="R65" s="81"/>
      <c r="S65" s="81"/>
      <c r="T65" s="81"/>
      <c r="U65" s="81"/>
      <c r="V65" s="81"/>
      <c r="W65" s="136"/>
      <c r="X65" s="136"/>
      <c r="Y65" s="137">
        <f t="shared" si="2"/>
        <v>0</v>
      </c>
      <c r="Z65" s="140">
        <f t="shared" si="3"/>
        <v>0</v>
      </c>
    </row>
    <row r="66" spans="1:26" ht="15.75">
      <c r="A66" s="18">
        <v>60</v>
      </c>
      <c r="B66" s="310">
        <v>2.2523</v>
      </c>
      <c r="C66" s="311" t="s">
        <v>58</v>
      </c>
      <c r="D66" s="135">
        <v>2</v>
      </c>
      <c r="E66" s="136"/>
      <c r="F66" s="82"/>
      <c r="G66" s="81"/>
      <c r="H66" s="81"/>
      <c r="I66" s="81"/>
      <c r="J66" s="81"/>
      <c r="K66" s="81"/>
      <c r="L66" s="136"/>
      <c r="M66" s="136"/>
      <c r="N66" s="137">
        <f t="shared" si="0"/>
        <v>0</v>
      </c>
      <c r="O66" s="138">
        <f t="shared" si="4"/>
        <v>0</v>
      </c>
      <c r="P66" s="139"/>
      <c r="Q66" s="82"/>
      <c r="R66" s="81"/>
      <c r="S66" s="81"/>
      <c r="T66" s="81"/>
      <c r="U66" s="81"/>
      <c r="V66" s="81"/>
      <c r="W66" s="136"/>
      <c r="X66" s="136"/>
      <c r="Y66" s="137">
        <f t="shared" si="2"/>
        <v>0</v>
      </c>
      <c r="Z66" s="140">
        <f t="shared" si="3"/>
        <v>0</v>
      </c>
    </row>
    <row r="67" spans="1:26" ht="15.75">
      <c r="A67" s="18">
        <v>61</v>
      </c>
      <c r="B67" s="310">
        <v>2.2525</v>
      </c>
      <c r="C67" s="311" t="s">
        <v>59</v>
      </c>
      <c r="D67" s="135">
        <v>2</v>
      </c>
      <c r="E67" s="136"/>
      <c r="F67" s="82"/>
      <c r="G67" s="81"/>
      <c r="H67" s="81"/>
      <c r="I67" s="81"/>
      <c r="J67" s="81"/>
      <c r="K67" s="81"/>
      <c r="L67" s="136"/>
      <c r="M67" s="136"/>
      <c r="N67" s="137">
        <f t="shared" si="0"/>
        <v>0</v>
      </c>
      <c r="O67" s="138">
        <f t="shared" si="4"/>
        <v>0</v>
      </c>
      <c r="P67" s="139"/>
      <c r="Q67" s="82"/>
      <c r="R67" s="81"/>
      <c r="S67" s="81"/>
      <c r="T67" s="81"/>
      <c r="U67" s="81"/>
      <c r="V67" s="81"/>
      <c r="W67" s="136"/>
      <c r="X67" s="136"/>
      <c r="Y67" s="137">
        <f t="shared" si="2"/>
        <v>0</v>
      </c>
      <c r="Z67" s="140">
        <f t="shared" si="3"/>
        <v>0</v>
      </c>
    </row>
    <row r="68" spans="1:26" ht="15.75">
      <c r="A68" s="18">
        <v>62</v>
      </c>
      <c r="B68" s="310">
        <v>2.327091</v>
      </c>
      <c r="C68" s="311" t="s">
        <v>60</v>
      </c>
      <c r="D68" s="135">
        <v>2</v>
      </c>
      <c r="E68" s="136"/>
      <c r="F68" s="82"/>
      <c r="G68" s="85"/>
      <c r="H68" s="85"/>
      <c r="I68" s="85"/>
      <c r="J68" s="85"/>
      <c r="K68" s="85"/>
      <c r="L68" s="136"/>
      <c r="M68" s="136"/>
      <c r="N68" s="137">
        <f t="shared" si="0"/>
        <v>0</v>
      </c>
      <c r="O68" s="138">
        <f t="shared" si="4"/>
        <v>0</v>
      </c>
      <c r="P68" s="139"/>
      <c r="Q68" s="82"/>
      <c r="R68" s="85"/>
      <c r="S68" s="85"/>
      <c r="T68" s="85"/>
      <c r="U68" s="85"/>
      <c r="V68" s="85"/>
      <c r="W68" s="136"/>
      <c r="X68" s="136"/>
      <c r="Y68" s="137">
        <f t="shared" si="2"/>
        <v>0</v>
      </c>
      <c r="Z68" s="140">
        <f t="shared" si="3"/>
        <v>0</v>
      </c>
    </row>
    <row r="69" spans="1:26" ht="15.75">
      <c r="A69" s="18">
        <v>63</v>
      </c>
      <c r="B69" s="310">
        <v>2.327092</v>
      </c>
      <c r="C69" s="311" t="s">
        <v>468</v>
      </c>
      <c r="D69" s="135">
        <v>2</v>
      </c>
      <c r="E69" s="136"/>
      <c r="F69" s="82"/>
      <c r="G69" s="81"/>
      <c r="H69" s="81"/>
      <c r="I69" s="81"/>
      <c r="J69" s="81"/>
      <c r="K69" s="81"/>
      <c r="L69" s="136"/>
      <c r="M69" s="136"/>
      <c r="N69" s="137">
        <f t="shared" si="0"/>
        <v>0</v>
      </c>
      <c r="O69" s="138">
        <f t="shared" si="4"/>
        <v>0</v>
      </c>
      <c r="P69" s="139"/>
      <c r="Q69" s="82"/>
      <c r="R69" s="81"/>
      <c r="S69" s="81"/>
      <c r="T69" s="81"/>
      <c r="U69" s="81"/>
      <c r="V69" s="81"/>
      <c r="W69" s="136"/>
      <c r="X69" s="136"/>
      <c r="Y69" s="137">
        <f t="shared" si="2"/>
        <v>0</v>
      </c>
      <c r="Z69" s="140">
        <f t="shared" si="3"/>
        <v>0</v>
      </c>
    </row>
    <row r="70" spans="1:26" ht="15.75">
      <c r="A70" s="18">
        <v>64</v>
      </c>
      <c r="B70" s="310">
        <v>2.327093</v>
      </c>
      <c r="C70" s="311" t="s">
        <v>469</v>
      </c>
      <c r="D70" s="135">
        <v>2</v>
      </c>
      <c r="E70" s="136"/>
      <c r="F70" s="82"/>
      <c r="G70" s="81"/>
      <c r="H70" s="81"/>
      <c r="I70" s="81"/>
      <c r="J70" s="81"/>
      <c r="K70" s="81"/>
      <c r="L70" s="136"/>
      <c r="M70" s="136"/>
      <c r="N70" s="137">
        <f t="shared" si="0"/>
        <v>0</v>
      </c>
      <c r="O70" s="138">
        <f t="shared" si="4"/>
        <v>0</v>
      </c>
      <c r="P70" s="139"/>
      <c r="Q70" s="82"/>
      <c r="R70" s="81"/>
      <c r="S70" s="81"/>
      <c r="T70" s="81"/>
      <c r="U70" s="81"/>
      <c r="V70" s="81"/>
      <c r="W70" s="136"/>
      <c r="X70" s="136"/>
      <c r="Y70" s="137">
        <f t="shared" si="2"/>
        <v>0</v>
      </c>
      <c r="Z70" s="140">
        <f t="shared" si="3"/>
        <v>0</v>
      </c>
    </row>
    <row r="71" spans="1:26" ht="15.75">
      <c r="A71" s="18">
        <v>65</v>
      </c>
      <c r="B71" s="310">
        <v>2.3271</v>
      </c>
      <c r="C71" s="311" t="s">
        <v>470</v>
      </c>
      <c r="D71" s="135">
        <v>2</v>
      </c>
      <c r="E71" s="136"/>
      <c r="F71" s="82"/>
      <c r="G71" s="81"/>
      <c r="H71" s="81"/>
      <c r="I71" s="81"/>
      <c r="J71" s="81"/>
      <c r="K71" s="81"/>
      <c r="L71" s="136"/>
      <c r="M71" s="136"/>
      <c r="N71" s="137">
        <f t="shared" si="0"/>
        <v>0</v>
      </c>
      <c r="O71" s="138">
        <f t="shared" si="4"/>
        <v>0</v>
      </c>
      <c r="P71" s="139"/>
      <c r="Q71" s="82"/>
      <c r="R71" s="81"/>
      <c r="S71" s="81"/>
      <c r="T71" s="81"/>
      <c r="U71" s="81"/>
      <c r="V71" s="81"/>
      <c r="W71" s="136"/>
      <c r="X71" s="136"/>
      <c r="Y71" s="137">
        <f t="shared" si="2"/>
        <v>0</v>
      </c>
      <c r="Z71" s="140">
        <f t="shared" si="3"/>
        <v>0</v>
      </c>
    </row>
    <row r="72" spans="1:26" ht="15.75">
      <c r="A72" s="18">
        <v>66</v>
      </c>
      <c r="B72" s="310" t="s">
        <v>61</v>
      </c>
      <c r="C72" s="311" t="s">
        <v>62</v>
      </c>
      <c r="D72" s="135">
        <v>2</v>
      </c>
      <c r="E72" s="136"/>
      <c r="F72" s="82"/>
      <c r="G72" s="81"/>
      <c r="H72" s="81"/>
      <c r="I72" s="81"/>
      <c r="J72" s="81"/>
      <c r="K72" s="81"/>
      <c r="L72" s="136"/>
      <c r="M72" s="136"/>
      <c r="N72" s="137">
        <f t="shared" si="0"/>
        <v>0</v>
      </c>
      <c r="O72" s="138">
        <f t="shared" si="4"/>
        <v>0</v>
      </c>
      <c r="P72" s="139"/>
      <c r="Q72" s="82"/>
      <c r="R72" s="81"/>
      <c r="S72" s="81"/>
      <c r="T72" s="81"/>
      <c r="U72" s="81"/>
      <c r="V72" s="81"/>
      <c r="W72" s="136"/>
      <c r="X72" s="136"/>
      <c r="Y72" s="137">
        <f t="shared" si="2"/>
        <v>0</v>
      </c>
      <c r="Z72" s="140">
        <f t="shared" si="3"/>
        <v>0</v>
      </c>
    </row>
    <row r="73" spans="1:26" ht="15.75">
      <c r="A73" s="18">
        <v>67</v>
      </c>
      <c r="B73" s="310" t="s">
        <v>63</v>
      </c>
      <c r="C73" s="311" t="s">
        <v>471</v>
      </c>
      <c r="D73" s="135">
        <v>2</v>
      </c>
      <c r="E73" s="136"/>
      <c r="F73" s="82"/>
      <c r="G73" s="81"/>
      <c r="H73" s="81"/>
      <c r="I73" s="81"/>
      <c r="J73" s="81"/>
      <c r="K73" s="81"/>
      <c r="L73" s="136"/>
      <c r="M73" s="136"/>
      <c r="N73" s="137">
        <f t="shared" si="0"/>
        <v>0</v>
      </c>
      <c r="O73" s="138">
        <f t="shared" si="4"/>
        <v>0</v>
      </c>
      <c r="P73" s="139"/>
      <c r="Q73" s="82"/>
      <c r="R73" s="81"/>
      <c r="S73" s="81"/>
      <c r="T73" s="81"/>
      <c r="U73" s="81"/>
      <c r="V73" s="81"/>
      <c r="W73" s="136"/>
      <c r="X73" s="136"/>
      <c r="Y73" s="137">
        <f t="shared" si="2"/>
        <v>0</v>
      </c>
      <c r="Z73" s="140">
        <f t="shared" si="3"/>
        <v>0</v>
      </c>
    </row>
    <row r="74" spans="1:26" ht="15.75">
      <c r="A74" s="18">
        <v>68</v>
      </c>
      <c r="B74" s="310">
        <v>2.40013</v>
      </c>
      <c r="C74" s="311" t="s">
        <v>64</v>
      </c>
      <c r="D74" s="135">
        <v>2</v>
      </c>
      <c r="E74" s="136"/>
      <c r="F74" s="82"/>
      <c r="G74" s="81"/>
      <c r="H74" s="81"/>
      <c r="I74" s="81"/>
      <c r="J74" s="81"/>
      <c r="K74" s="81"/>
      <c r="L74" s="136"/>
      <c r="M74" s="136"/>
      <c r="N74" s="137">
        <f t="shared" si="0"/>
        <v>0</v>
      </c>
      <c r="O74" s="138">
        <f t="shared" si="4"/>
        <v>0</v>
      </c>
      <c r="P74" s="139"/>
      <c r="Q74" s="82"/>
      <c r="R74" s="81"/>
      <c r="S74" s="81"/>
      <c r="T74" s="81"/>
      <c r="U74" s="81"/>
      <c r="V74" s="81"/>
      <c r="W74" s="136"/>
      <c r="X74" s="136"/>
      <c r="Y74" s="137">
        <f t="shared" si="2"/>
        <v>0</v>
      </c>
      <c r="Z74" s="140">
        <f t="shared" si="3"/>
        <v>0</v>
      </c>
    </row>
    <row r="75" spans="1:26" ht="15.75">
      <c r="A75" s="18">
        <v>69</v>
      </c>
      <c r="B75" s="310">
        <v>2.40203</v>
      </c>
      <c r="C75" s="311" t="s">
        <v>65</v>
      </c>
      <c r="D75" s="135">
        <v>2</v>
      </c>
      <c r="E75" s="136"/>
      <c r="F75" s="82"/>
      <c r="G75" s="81"/>
      <c r="H75" s="81"/>
      <c r="I75" s="81"/>
      <c r="J75" s="81"/>
      <c r="K75" s="81"/>
      <c r="L75" s="136"/>
      <c r="M75" s="136"/>
      <c r="N75" s="137">
        <f t="shared" si="0"/>
        <v>0</v>
      </c>
      <c r="O75" s="138">
        <f t="shared" si="4"/>
        <v>0</v>
      </c>
      <c r="P75" s="139"/>
      <c r="Q75" s="82"/>
      <c r="R75" s="81"/>
      <c r="S75" s="81"/>
      <c r="T75" s="81"/>
      <c r="U75" s="81"/>
      <c r="V75" s="81"/>
      <c r="W75" s="136"/>
      <c r="X75" s="136"/>
      <c r="Y75" s="137">
        <f t="shared" si="2"/>
        <v>0</v>
      </c>
      <c r="Z75" s="140">
        <f t="shared" si="3"/>
        <v>0</v>
      </c>
    </row>
    <row r="76" spans="1:26" ht="15.75">
      <c r="A76" s="18">
        <v>70</v>
      </c>
      <c r="B76" s="310">
        <v>2.430011</v>
      </c>
      <c r="C76" s="311" t="s">
        <v>66</v>
      </c>
      <c r="D76" s="135">
        <v>2</v>
      </c>
      <c r="E76" s="136"/>
      <c r="F76" s="82"/>
      <c r="G76" s="81"/>
      <c r="H76" s="81"/>
      <c r="I76" s="81"/>
      <c r="J76" s="81"/>
      <c r="K76" s="81"/>
      <c r="L76" s="136"/>
      <c r="M76" s="136"/>
      <c r="N76" s="137">
        <f t="shared" si="0"/>
        <v>0</v>
      </c>
      <c r="O76" s="138">
        <f t="shared" si="4"/>
        <v>0</v>
      </c>
      <c r="P76" s="139"/>
      <c r="Q76" s="82"/>
      <c r="R76" s="81"/>
      <c r="S76" s="81"/>
      <c r="T76" s="81"/>
      <c r="U76" s="81"/>
      <c r="V76" s="81"/>
      <c r="W76" s="136"/>
      <c r="X76" s="136"/>
      <c r="Y76" s="137">
        <f t="shared" si="2"/>
        <v>0</v>
      </c>
      <c r="Z76" s="140">
        <f t="shared" si="3"/>
        <v>0</v>
      </c>
    </row>
    <row r="77" spans="1:26" ht="15.75">
      <c r="A77" s="18">
        <v>71</v>
      </c>
      <c r="B77" s="310">
        <v>2.430012</v>
      </c>
      <c r="C77" s="311" t="s">
        <v>67</v>
      </c>
      <c r="D77" s="135">
        <v>2</v>
      </c>
      <c r="E77" s="136"/>
      <c r="F77" s="82"/>
      <c r="G77" s="81"/>
      <c r="H77" s="81"/>
      <c r="I77" s="81"/>
      <c r="J77" s="81"/>
      <c r="K77" s="81"/>
      <c r="L77" s="136"/>
      <c r="M77" s="136"/>
      <c r="N77" s="137">
        <f t="shared" si="0"/>
        <v>0</v>
      </c>
      <c r="O77" s="138">
        <f t="shared" si="4"/>
        <v>0</v>
      </c>
      <c r="P77" s="139"/>
      <c r="Q77" s="82"/>
      <c r="R77" s="81"/>
      <c r="S77" s="81"/>
      <c r="T77" s="81"/>
      <c r="U77" s="81"/>
      <c r="V77" s="81"/>
      <c r="W77" s="136"/>
      <c r="X77" s="136"/>
      <c r="Y77" s="137">
        <f t="shared" si="2"/>
        <v>0</v>
      </c>
      <c r="Z77" s="140">
        <f t="shared" si="3"/>
        <v>0</v>
      </c>
    </row>
    <row r="78" spans="1:26" ht="15.75">
      <c r="A78" s="18">
        <v>72</v>
      </c>
      <c r="B78" s="310" t="s">
        <v>68</v>
      </c>
      <c r="C78" s="311" t="s">
        <v>69</v>
      </c>
      <c r="D78" s="135">
        <v>2</v>
      </c>
      <c r="E78" s="136"/>
      <c r="F78" s="82"/>
      <c r="G78" s="81"/>
      <c r="H78" s="81"/>
      <c r="I78" s="81"/>
      <c r="J78" s="81"/>
      <c r="K78" s="81"/>
      <c r="L78" s="136"/>
      <c r="M78" s="136"/>
      <c r="N78" s="137">
        <f t="shared" si="0"/>
        <v>0</v>
      </c>
      <c r="O78" s="138">
        <f t="shared" si="4"/>
        <v>0</v>
      </c>
      <c r="P78" s="139"/>
      <c r="Q78" s="82"/>
      <c r="R78" s="81"/>
      <c r="S78" s="81"/>
      <c r="T78" s="81"/>
      <c r="U78" s="81"/>
      <c r="V78" s="81"/>
      <c r="W78" s="136"/>
      <c r="X78" s="136"/>
      <c r="Y78" s="137">
        <f t="shared" si="2"/>
        <v>0</v>
      </c>
      <c r="Z78" s="140">
        <f t="shared" si="3"/>
        <v>0</v>
      </c>
    </row>
    <row r="79" spans="1:26" ht="15.75">
      <c r="A79" s="18">
        <v>73</v>
      </c>
      <c r="B79" s="310">
        <v>2.43011</v>
      </c>
      <c r="C79" s="311" t="s">
        <v>70</v>
      </c>
      <c r="D79" s="135">
        <v>2</v>
      </c>
      <c r="E79" s="136"/>
      <c r="F79" s="83"/>
      <c r="G79" s="81"/>
      <c r="H79" s="81"/>
      <c r="I79" s="81"/>
      <c r="J79" s="81"/>
      <c r="K79" s="81"/>
      <c r="L79" s="136"/>
      <c r="M79" s="136"/>
      <c r="N79" s="137">
        <f t="shared" si="0"/>
        <v>0</v>
      </c>
      <c r="O79" s="138">
        <f t="shared" si="4"/>
        <v>0</v>
      </c>
      <c r="P79" s="139"/>
      <c r="Q79" s="83"/>
      <c r="R79" s="81"/>
      <c r="S79" s="81"/>
      <c r="T79" s="81"/>
      <c r="U79" s="81"/>
      <c r="V79" s="81"/>
      <c r="W79" s="136"/>
      <c r="X79" s="136"/>
      <c r="Y79" s="137">
        <f t="shared" si="2"/>
        <v>0</v>
      </c>
      <c r="Z79" s="140">
        <f t="shared" si="3"/>
        <v>0</v>
      </c>
    </row>
    <row r="80" spans="1:26" ht="15.75">
      <c r="A80" s="18">
        <v>74</v>
      </c>
      <c r="B80" s="310">
        <v>2.43012</v>
      </c>
      <c r="C80" s="311" t="s">
        <v>71</v>
      </c>
      <c r="D80" s="142">
        <v>2</v>
      </c>
      <c r="E80" s="143"/>
      <c r="F80" s="82"/>
      <c r="G80" s="81"/>
      <c r="H80" s="81"/>
      <c r="I80" s="81"/>
      <c r="J80" s="81"/>
      <c r="K80" s="81"/>
      <c r="L80" s="143"/>
      <c r="M80" s="143"/>
      <c r="N80" s="137">
        <f t="shared" si="0"/>
        <v>0</v>
      </c>
      <c r="O80" s="138">
        <f t="shared" si="4"/>
        <v>0</v>
      </c>
      <c r="P80" s="139"/>
      <c r="Q80" s="82"/>
      <c r="R80" s="81"/>
      <c r="S80" s="81"/>
      <c r="T80" s="81"/>
      <c r="U80" s="81"/>
      <c r="V80" s="81"/>
      <c r="W80" s="143"/>
      <c r="X80" s="143"/>
      <c r="Y80" s="137">
        <f t="shared" si="2"/>
        <v>0</v>
      </c>
      <c r="Z80" s="140">
        <f t="shared" si="3"/>
        <v>0</v>
      </c>
    </row>
    <row r="81" spans="1:26" ht="15.75">
      <c r="A81" s="18">
        <v>75</v>
      </c>
      <c r="B81" s="310">
        <v>2.43014</v>
      </c>
      <c r="C81" s="311" t="s">
        <v>72</v>
      </c>
      <c r="D81" s="142">
        <v>2</v>
      </c>
      <c r="E81" s="143"/>
      <c r="F81" s="82"/>
      <c r="G81" s="81"/>
      <c r="H81" s="81"/>
      <c r="I81" s="81"/>
      <c r="J81" s="81"/>
      <c r="K81" s="81"/>
      <c r="L81" s="143"/>
      <c r="M81" s="143"/>
      <c r="N81" s="137">
        <f t="shared" si="0"/>
        <v>0</v>
      </c>
      <c r="O81" s="138">
        <f t="shared" si="4"/>
        <v>0</v>
      </c>
      <c r="P81" s="139"/>
      <c r="Q81" s="82"/>
      <c r="R81" s="81"/>
      <c r="S81" s="81"/>
      <c r="T81" s="81"/>
      <c r="U81" s="81"/>
      <c r="V81" s="81"/>
      <c r="W81" s="143"/>
      <c r="X81" s="143"/>
      <c r="Y81" s="137">
        <f t="shared" si="2"/>
        <v>0</v>
      </c>
      <c r="Z81" s="140">
        <f t="shared" si="3"/>
        <v>0</v>
      </c>
    </row>
    <row r="82" spans="1:26" ht="15.75">
      <c r="A82" s="18">
        <v>76</v>
      </c>
      <c r="B82" s="310">
        <v>2.40053</v>
      </c>
      <c r="C82" s="311" t="s">
        <v>472</v>
      </c>
      <c r="D82" s="142">
        <v>2</v>
      </c>
      <c r="E82" s="143"/>
      <c r="F82" s="83"/>
      <c r="G82" s="81"/>
      <c r="H82" s="81"/>
      <c r="I82" s="81"/>
      <c r="J82" s="81"/>
      <c r="K82" s="81"/>
      <c r="L82" s="143"/>
      <c r="M82" s="143"/>
      <c r="N82" s="137">
        <f t="shared" si="0"/>
        <v>0</v>
      </c>
      <c r="O82" s="138">
        <f t="shared" si="4"/>
        <v>0</v>
      </c>
      <c r="P82" s="139"/>
      <c r="Q82" s="83"/>
      <c r="R82" s="81"/>
      <c r="S82" s="81"/>
      <c r="T82" s="81"/>
      <c r="U82" s="81"/>
      <c r="V82" s="81"/>
      <c r="W82" s="143"/>
      <c r="X82" s="143"/>
      <c r="Y82" s="137">
        <f t="shared" si="2"/>
        <v>0</v>
      </c>
      <c r="Z82" s="140">
        <f t="shared" si="3"/>
        <v>0</v>
      </c>
    </row>
    <row r="83" spans="1:26" ht="15.75">
      <c r="A83" s="18">
        <v>77</v>
      </c>
      <c r="B83" s="310" t="s">
        <v>73</v>
      </c>
      <c r="C83" s="311" t="s">
        <v>473</v>
      </c>
      <c r="D83" s="142">
        <v>2</v>
      </c>
      <c r="E83" s="143"/>
      <c r="F83" s="82"/>
      <c r="G83" s="81"/>
      <c r="H83" s="81"/>
      <c r="I83" s="81"/>
      <c r="J83" s="81"/>
      <c r="K83" s="81"/>
      <c r="L83" s="143"/>
      <c r="M83" s="143"/>
      <c r="N83" s="137">
        <f aca="true" t="shared" si="5" ref="N83:N113">IF(F83&lt;=E83,F83,E83)+IF(I83&lt;=H83,I83,H83)+IF(L83&lt;=K83,L83,K83)</f>
        <v>0</v>
      </c>
      <c r="O83" s="138">
        <f t="shared" si="4"/>
        <v>0</v>
      </c>
      <c r="P83" s="139"/>
      <c r="Q83" s="82"/>
      <c r="R83" s="81"/>
      <c r="S83" s="81"/>
      <c r="T83" s="81"/>
      <c r="U83" s="81"/>
      <c r="V83" s="81"/>
      <c r="W83" s="143"/>
      <c r="X83" s="143"/>
      <c r="Y83" s="137">
        <f aca="true" t="shared" si="6" ref="Y83:Y113">IF(Q83&lt;=P83,Q83,P83)+IF(T83&lt;=S83,T83,S83)+IF(W83&lt;=V83,W83,V83)</f>
        <v>0</v>
      </c>
      <c r="Z83" s="140">
        <f aca="true" t="shared" si="7" ref="Z83:Z113">IF(Y83&gt;=4,1,0)</f>
        <v>0</v>
      </c>
    </row>
    <row r="84" spans="1:26" ht="15.75">
      <c r="A84" s="18">
        <v>78</v>
      </c>
      <c r="B84" s="310">
        <v>2.43044</v>
      </c>
      <c r="C84" s="311" t="s">
        <v>74</v>
      </c>
      <c r="D84" s="142">
        <v>2</v>
      </c>
      <c r="E84" s="143"/>
      <c r="F84" s="82"/>
      <c r="G84" s="81"/>
      <c r="H84" s="81"/>
      <c r="I84" s="81"/>
      <c r="J84" s="81"/>
      <c r="K84" s="81"/>
      <c r="L84" s="143"/>
      <c r="M84" s="143"/>
      <c r="N84" s="137">
        <f t="shared" si="5"/>
        <v>0</v>
      </c>
      <c r="O84" s="138">
        <f t="shared" si="4"/>
        <v>0</v>
      </c>
      <c r="P84" s="139"/>
      <c r="Q84" s="82"/>
      <c r="R84" s="81"/>
      <c r="S84" s="81"/>
      <c r="T84" s="81"/>
      <c r="U84" s="81"/>
      <c r="V84" s="81"/>
      <c r="W84" s="143"/>
      <c r="X84" s="143"/>
      <c r="Y84" s="137">
        <f t="shared" si="6"/>
        <v>0</v>
      </c>
      <c r="Z84" s="140">
        <f t="shared" si="7"/>
        <v>0</v>
      </c>
    </row>
    <row r="85" spans="1:26" ht="15.75">
      <c r="A85" s="18">
        <v>79</v>
      </c>
      <c r="B85" s="310">
        <v>2.43135</v>
      </c>
      <c r="C85" s="311" t="s">
        <v>75</v>
      </c>
      <c r="D85" s="142">
        <v>2</v>
      </c>
      <c r="E85" s="143"/>
      <c r="F85" s="83"/>
      <c r="G85" s="81"/>
      <c r="H85" s="81"/>
      <c r="I85" s="81"/>
      <c r="J85" s="81"/>
      <c r="K85" s="81"/>
      <c r="L85" s="143"/>
      <c r="M85" s="143"/>
      <c r="N85" s="137">
        <f t="shared" si="5"/>
        <v>0</v>
      </c>
      <c r="O85" s="138">
        <f t="shared" si="4"/>
        <v>0</v>
      </c>
      <c r="P85" s="139"/>
      <c r="Q85" s="83"/>
      <c r="R85" s="81"/>
      <c r="S85" s="81"/>
      <c r="T85" s="81"/>
      <c r="U85" s="81"/>
      <c r="V85" s="81"/>
      <c r="W85" s="143"/>
      <c r="X85" s="143"/>
      <c r="Y85" s="137">
        <f t="shared" si="6"/>
        <v>0</v>
      </c>
      <c r="Z85" s="140">
        <f t="shared" si="7"/>
        <v>0</v>
      </c>
    </row>
    <row r="86" spans="1:26" ht="15.75">
      <c r="A86" s="18">
        <v>80</v>
      </c>
      <c r="B86" s="310">
        <v>2.43136</v>
      </c>
      <c r="C86" s="311" t="s">
        <v>76</v>
      </c>
      <c r="D86" s="142">
        <v>2</v>
      </c>
      <c r="E86" s="143"/>
      <c r="F86" s="82"/>
      <c r="G86" s="81"/>
      <c r="H86" s="81"/>
      <c r="I86" s="81"/>
      <c r="J86" s="81"/>
      <c r="K86" s="81"/>
      <c r="L86" s="143"/>
      <c r="M86" s="143"/>
      <c r="N86" s="137">
        <f t="shared" si="5"/>
        <v>0</v>
      </c>
      <c r="O86" s="138">
        <f t="shared" si="4"/>
        <v>0</v>
      </c>
      <c r="P86" s="139"/>
      <c r="Q86" s="82"/>
      <c r="R86" s="81"/>
      <c r="S86" s="81"/>
      <c r="T86" s="81"/>
      <c r="U86" s="81"/>
      <c r="V86" s="81"/>
      <c r="W86" s="143"/>
      <c r="X86" s="143"/>
      <c r="Y86" s="137">
        <f t="shared" si="6"/>
        <v>0</v>
      </c>
      <c r="Z86" s="140">
        <f t="shared" si="7"/>
        <v>0</v>
      </c>
    </row>
    <row r="87" spans="1:26" ht="38.25">
      <c r="A87" s="18">
        <v>81</v>
      </c>
      <c r="B87" s="310">
        <v>2.3025</v>
      </c>
      <c r="C87" s="311" t="s">
        <v>474</v>
      </c>
      <c r="D87" s="142">
        <v>3</v>
      </c>
      <c r="E87" s="143"/>
      <c r="F87" s="82"/>
      <c r="G87" s="81"/>
      <c r="H87" s="81"/>
      <c r="I87" s="81"/>
      <c r="J87" s="81"/>
      <c r="K87" s="81"/>
      <c r="L87" s="143"/>
      <c r="M87" s="143"/>
      <c r="N87" s="137">
        <f t="shared" si="5"/>
        <v>0</v>
      </c>
      <c r="O87" s="138">
        <f>IF(N87&gt;=4,12+IF(N87&lt;13,(N87-4)*1.5,8*1.5),0)</f>
        <v>0</v>
      </c>
      <c r="P87" s="139"/>
      <c r="Q87" s="82"/>
      <c r="R87" s="81"/>
      <c r="S87" s="81"/>
      <c r="T87" s="81"/>
      <c r="U87" s="81"/>
      <c r="V87" s="81"/>
      <c r="W87" s="143"/>
      <c r="X87" s="143"/>
      <c r="Y87" s="137">
        <f t="shared" si="6"/>
        <v>0</v>
      </c>
      <c r="Z87" s="140">
        <f t="shared" si="7"/>
        <v>0</v>
      </c>
    </row>
    <row r="88" spans="1:26" ht="38.25">
      <c r="A88" s="18">
        <v>82</v>
      </c>
      <c r="B88" s="310">
        <v>2.50102</v>
      </c>
      <c r="C88" s="311" t="s">
        <v>475</v>
      </c>
      <c r="D88" s="142">
        <v>3</v>
      </c>
      <c r="E88" s="143"/>
      <c r="F88" s="82"/>
      <c r="G88" s="81"/>
      <c r="H88" s="81"/>
      <c r="I88" s="81"/>
      <c r="J88" s="81"/>
      <c r="K88" s="81"/>
      <c r="L88" s="143"/>
      <c r="M88" s="143"/>
      <c r="N88" s="137">
        <f t="shared" si="5"/>
        <v>0</v>
      </c>
      <c r="O88" s="138">
        <f aca="true" t="shared" si="8" ref="O88:O113">IF(N88&gt;=4,12+IF(N88&lt;13,(N88-4)*1.5,8*1.5),0)</f>
        <v>0</v>
      </c>
      <c r="P88" s="139"/>
      <c r="Q88" s="82"/>
      <c r="R88" s="81"/>
      <c r="S88" s="81"/>
      <c r="T88" s="81"/>
      <c r="U88" s="81"/>
      <c r="V88" s="81"/>
      <c r="W88" s="143"/>
      <c r="X88" s="143"/>
      <c r="Y88" s="137">
        <f t="shared" si="6"/>
        <v>0</v>
      </c>
      <c r="Z88" s="140">
        <f t="shared" si="7"/>
        <v>0</v>
      </c>
    </row>
    <row r="89" spans="1:26" ht="25.5">
      <c r="A89" s="18">
        <v>83</v>
      </c>
      <c r="B89" s="310" t="s">
        <v>77</v>
      </c>
      <c r="C89" s="311" t="s">
        <v>476</v>
      </c>
      <c r="D89" s="142">
        <v>3</v>
      </c>
      <c r="E89" s="143"/>
      <c r="F89" s="83"/>
      <c r="G89" s="81"/>
      <c r="H89" s="81"/>
      <c r="I89" s="81"/>
      <c r="J89" s="81"/>
      <c r="K89" s="81"/>
      <c r="L89" s="143"/>
      <c r="M89" s="143"/>
      <c r="N89" s="137">
        <f t="shared" si="5"/>
        <v>0</v>
      </c>
      <c r="O89" s="138">
        <f t="shared" si="8"/>
        <v>0</v>
      </c>
      <c r="P89" s="139"/>
      <c r="Q89" s="83"/>
      <c r="R89" s="81"/>
      <c r="S89" s="81"/>
      <c r="T89" s="81"/>
      <c r="U89" s="81"/>
      <c r="V89" s="81"/>
      <c r="W89" s="143"/>
      <c r="X89" s="143"/>
      <c r="Y89" s="137">
        <f t="shared" si="6"/>
        <v>0</v>
      </c>
      <c r="Z89" s="140">
        <f t="shared" si="7"/>
        <v>0</v>
      </c>
    </row>
    <row r="90" spans="1:26" ht="25.5">
      <c r="A90" s="18">
        <v>84</v>
      </c>
      <c r="B90" s="310">
        <v>2.3062</v>
      </c>
      <c r="C90" s="311" t="s">
        <v>477</v>
      </c>
      <c r="D90" s="142">
        <v>3</v>
      </c>
      <c r="E90" s="143"/>
      <c r="F90" s="84"/>
      <c r="G90" s="81"/>
      <c r="H90" s="81"/>
      <c r="I90" s="81"/>
      <c r="J90" s="81"/>
      <c r="K90" s="81"/>
      <c r="L90" s="143"/>
      <c r="M90" s="143"/>
      <c r="N90" s="137">
        <f t="shared" si="5"/>
        <v>0</v>
      </c>
      <c r="O90" s="138">
        <f t="shared" si="8"/>
        <v>0</v>
      </c>
      <c r="P90" s="139"/>
      <c r="Q90" s="84"/>
      <c r="R90" s="81"/>
      <c r="S90" s="81"/>
      <c r="T90" s="81"/>
      <c r="U90" s="81"/>
      <c r="V90" s="81"/>
      <c r="W90" s="143"/>
      <c r="X90" s="143"/>
      <c r="Y90" s="137">
        <f t="shared" si="6"/>
        <v>0</v>
      </c>
      <c r="Z90" s="140">
        <f t="shared" si="7"/>
        <v>0</v>
      </c>
    </row>
    <row r="91" spans="1:26" ht="15.75">
      <c r="A91" s="18">
        <v>85</v>
      </c>
      <c r="B91" s="310" t="s">
        <v>78</v>
      </c>
      <c r="C91" s="311" t="s">
        <v>79</v>
      </c>
      <c r="D91" s="142">
        <v>3</v>
      </c>
      <c r="E91" s="143"/>
      <c r="F91" s="82"/>
      <c r="G91" s="81"/>
      <c r="H91" s="81"/>
      <c r="I91" s="81"/>
      <c r="J91" s="81"/>
      <c r="K91" s="81"/>
      <c r="L91" s="143"/>
      <c r="M91" s="143"/>
      <c r="N91" s="137">
        <f t="shared" si="5"/>
        <v>0</v>
      </c>
      <c r="O91" s="138">
        <f t="shared" si="8"/>
        <v>0</v>
      </c>
      <c r="P91" s="139"/>
      <c r="Q91" s="82"/>
      <c r="R91" s="81"/>
      <c r="S91" s="81"/>
      <c r="T91" s="81"/>
      <c r="U91" s="81"/>
      <c r="V91" s="81"/>
      <c r="W91" s="143"/>
      <c r="X91" s="143"/>
      <c r="Y91" s="137">
        <f t="shared" si="6"/>
        <v>0</v>
      </c>
      <c r="Z91" s="140">
        <f t="shared" si="7"/>
        <v>0</v>
      </c>
    </row>
    <row r="92" spans="1:26" ht="15.75">
      <c r="A92" s="18">
        <v>86</v>
      </c>
      <c r="B92" s="310" t="s">
        <v>515</v>
      </c>
      <c r="C92" s="311" t="s">
        <v>80</v>
      </c>
      <c r="D92" s="142">
        <v>3</v>
      </c>
      <c r="E92" s="143"/>
      <c r="F92" s="82"/>
      <c r="G92" s="81"/>
      <c r="H92" s="81"/>
      <c r="I92" s="81"/>
      <c r="J92" s="81"/>
      <c r="K92" s="81"/>
      <c r="L92" s="143"/>
      <c r="M92" s="143"/>
      <c r="N92" s="137">
        <f t="shared" si="5"/>
        <v>0</v>
      </c>
      <c r="O92" s="138">
        <f t="shared" si="8"/>
        <v>0</v>
      </c>
      <c r="P92" s="139"/>
      <c r="Q92" s="82"/>
      <c r="R92" s="81"/>
      <c r="S92" s="81"/>
      <c r="T92" s="81"/>
      <c r="U92" s="81"/>
      <c r="V92" s="81"/>
      <c r="W92" s="143"/>
      <c r="X92" s="143"/>
      <c r="Y92" s="137">
        <f t="shared" si="6"/>
        <v>0</v>
      </c>
      <c r="Z92" s="140">
        <f t="shared" si="7"/>
        <v>0</v>
      </c>
    </row>
    <row r="93" spans="1:26" ht="25.5">
      <c r="A93" s="18">
        <v>87</v>
      </c>
      <c r="B93" s="310" t="s">
        <v>516</v>
      </c>
      <c r="C93" s="311" t="s">
        <v>478</v>
      </c>
      <c r="D93" s="142">
        <v>3</v>
      </c>
      <c r="E93" s="143"/>
      <c r="F93" s="83"/>
      <c r="G93" s="81"/>
      <c r="H93" s="81"/>
      <c r="I93" s="81"/>
      <c r="J93" s="81"/>
      <c r="K93" s="81"/>
      <c r="L93" s="143"/>
      <c r="M93" s="143"/>
      <c r="N93" s="137">
        <f t="shared" si="5"/>
        <v>0</v>
      </c>
      <c r="O93" s="138">
        <f t="shared" si="8"/>
        <v>0</v>
      </c>
      <c r="P93" s="139"/>
      <c r="Q93" s="83"/>
      <c r="R93" s="81"/>
      <c r="S93" s="81"/>
      <c r="T93" s="81"/>
      <c r="U93" s="81"/>
      <c r="V93" s="81"/>
      <c r="W93" s="143"/>
      <c r="X93" s="143"/>
      <c r="Y93" s="137">
        <f t="shared" si="6"/>
        <v>0</v>
      </c>
      <c r="Z93" s="140">
        <f t="shared" si="7"/>
        <v>0</v>
      </c>
    </row>
    <row r="94" spans="1:26" ht="47.25" customHeight="1">
      <c r="A94" s="18">
        <v>88</v>
      </c>
      <c r="B94" s="310" t="s">
        <v>481</v>
      </c>
      <c r="C94" s="311" t="s">
        <v>479</v>
      </c>
      <c r="D94" s="142">
        <v>3</v>
      </c>
      <c r="E94" s="143"/>
      <c r="F94" s="84"/>
      <c r="G94" s="81"/>
      <c r="H94" s="81"/>
      <c r="I94" s="81"/>
      <c r="J94" s="81"/>
      <c r="K94" s="81"/>
      <c r="L94" s="143"/>
      <c r="M94" s="143"/>
      <c r="N94" s="137">
        <f t="shared" si="5"/>
        <v>0</v>
      </c>
      <c r="O94" s="138">
        <f t="shared" si="8"/>
        <v>0</v>
      </c>
      <c r="P94" s="139"/>
      <c r="Q94" s="84"/>
      <c r="R94" s="81"/>
      <c r="S94" s="81"/>
      <c r="T94" s="81"/>
      <c r="U94" s="81"/>
      <c r="V94" s="81"/>
      <c r="W94" s="143"/>
      <c r="X94" s="143"/>
      <c r="Y94" s="137">
        <f t="shared" si="6"/>
        <v>0</v>
      </c>
      <c r="Z94" s="140">
        <f t="shared" si="7"/>
        <v>0</v>
      </c>
    </row>
    <row r="95" spans="1:26" ht="38.25">
      <c r="A95" s="18">
        <v>89</v>
      </c>
      <c r="B95" s="310" t="s">
        <v>482</v>
      </c>
      <c r="C95" s="311" t="s">
        <v>480</v>
      </c>
      <c r="D95" s="142">
        <v>3</v>
      </c>
      <c r="E95" s="143"/>
      <c r="F95" s="84"/>
      <c r="G95" s="81"/>
      <c r="H95" s="81"/>
      <c r="I95" s="81"/>
      <c r="J95" s="81"/>
      <c r="K95" s="81"/>
      <c r="L95" s="143"/>
      <c r="M95" s="143"/>
      <c r="N95" s="137">
        <f t="shared" si="5"/>
        <v>0</v>
      </c>
      <c r="O95" s="138">
        <f t="shared" si="8"/>
        <v>0</v>
      </c>
      <c r="P95" s="139"/>
      <c r="Q95" s="84"/>
      <c r="R95" s="81"/>
      <c r="S95" s="81"/>
      <c r="T95" s="81"/>
      <c r="U95" s="81"/>
      <c r="V95" s="81"/>
      <c r="W95" s="143"/>
      <c r="X95" s="143"/>
      <c r="Y95" s="137">
        <f t="shared" si="6"/>
        <v>0</v>
      </c>
      <c r="Z95" s="140">
        <f t="shared" si="7"/>
        <v>0</v>
      </c>
    </row>
    <row r="96" spans="1:26" ht="53.25" customHeight="1">
      <c r="A96" s="18">
        <v>90</v>
      </c>
      <c r="B96" s="310" t="s">
        <v>484</v>
      </c>
      <c r="C96" s="311" t="s">
        <v>483</v>
      </c>
      <c r="D96" s="142">
        <v>3</v>
      </c>
      <c r="E96" s="143"/>
      <c r="F96" s="84"/>
      <c r="G96" s="81"/>
      <c r="H96" s="81"/>
      <c r="I96" s="81"/>
      <c r="J96" s="81"/>
      <c r="K96" s="81"/>
      <c r="L96" s="143"/>
      <c r="M96" s="143"/>
      <c r="N96" s="137">
        <f t="shared" si="5"/>
        <v>0</v>
      </c>
      <c r="O96" s="138">
        <f t="shared" si="8"/>
        <v>0</v>
      </c>
      <c r="P96" s="139"/>
      <c r="Q96" s="84"/>
      <c r="R96" s="81"/>
      <c r="S96" s="81"/>
      <c r="T96" s="81"/>
      <c r="U96" s="81"/>
      <c r="V96" s="81"/>
      <c r="W96" s="143"/>
      <c r="X96" s="143"/>
      <c r="Y96" s="137">
        <f t="shared" si="6"/>
        <v>0</v>
      </c>
      <c r="Z96" s="140">
        <f t="shared" si="7"/>
        <v>0</v>
      </c>
    </row>
    <row r="97" spans="1:26" ht="38.25">
      <c r="A97" s="18">
        <v>91</v>
      </c>
      <c r="B97" s="310" t="s">
        <v>486</v>
      </c>
      <c r="C97" s="311" t="s">
        <v>485</v>
      </c>
      <c r="D97" s="142">
        <v>3</v>
      </c>
      <c r="E97" s="143"/>
      <c r="F97" s="84"/>
      <c r="G97" s="81"/>
      <c r="H97" s="81"/>
      <c r="I97" s="81"/>
      <c r="J97" s="81"/>
      <c r="K97" s="81"/>
      <c r="L97" s="143"/>
      <c r="M97" s="143"/>
      <c r="N97" s="137">
        <f t="shared" si="5"/>
        <v>0</v>
      </c>
      <c r="O97" s="138">
        <f t="shared" si="8"/>
        <v>0</v>
      </c>
      <c r="P97" s="139"/>
      <c r="Q97" s="84"/>
      <c r="R97" s="81"/>
      <c r="S97" s="81"/>
      <c r="T97" s="81"/>
      <c r="U97" s="81"/>
      <c r="V97" s="81"/>
      <c r="W97" s="143"/>
      <c r="X97" s="143"/>
      <c r="Y97" s="137">
        <f t="shared" si="6"/>
        <v>0</v>
      </c>
      <c r="Z97" s="140">
        <f t="shared" si="7"/>
        <v>0</v>
      </c>
    </row>
    <row r="98" spans="1:26" ht="25.5">
      <c r="A98" s="18">
        <v>92</v>
      </c>
      <c r="B98" s="310" t="s">
        <v>82</v>
      </c>
      <c r="C98" s="311" t="s">
        <v>517</v>
      </c>
      <c r="D98" s="142">
        <v>3</v>
      </c>
      <c r="E98" s="143"/>
      <c r="F98" s="84"/>
      <c r="G98" s="81"/>
      <c r="H98" s="81"/>
      <c r="I98" s="81"/>
      <c r="J98" s="81"/>
      <c r="K98" s="81"/>
      <c r="L98" s="143"/>
      <c r="M98" s="143"/>
      <c r="N98" s="137">
        <f t="shared" si="5"/>
        <v>0</v>
      </c>
      <c r="O98" s="138">
        <f t="shared" si="8"/>
        <v>0</v>
      </c>
      <c r="P98" s="139"/>
      <c r="Q98" s="84"/>
      <c r="R98" s="81"/>
      <c r="S98" s="81"/>
      <c r="T98" s="81"/>
      <c r="U98" s="81"/>
      <c r="V98" s="81"/>
      <c r="W98" s="143"/>
      <c r="X98" s="143"/>
      <c r="Y98" s="137">
        <f t="shared" si="6"/>
        <v>0</v>
      </c>
      <c r="Z98" s="140">
        <f t="shared" si="7"/>
        <v>0</v>
      </c>
    </row>
    <row r="99" spans="1:26" ht="38.25">
      <c r="A99" s="18">
        <v>93</v>
      </c>
      <c r="B99" s="310" t="s">
        <v>82</v>
      </c>
      <c r="C99" s="311" t="s">
        <v>489</v>
      </c>
      <c r="D99" s="142">
        <v>3</v>
      </c>
      <c r="E99" s="143"/>
      <c r="F99" s="81"/>
      <c r="G99" s="81"/>
      <c r="H99" s="81"/>
      <c r="I99" s="81"/>
      <c r="J99" s="81"/>
      <c r="K99" s="81"/>
      <c r="L99" s="143"/>
      <c r="M99" s="143"/>
      <c r="N99" s="137">
        <f t="shared" si="5"/>
        <v>0</v>
      </c>
      <c r="O99" s="138">
        <f t="shared" si="8"/>
        <v>0</v>
      </c>
      <c r="P99" s="139"/>
      <c r="Q99" s="81"/>
      <c r="R99" s="81"/>
      <c r="S99" s="81"/>
      <c r="T99" s="81"/>
      <c r="U99" s="81"/>
      <c r="V99" s="81"/>
      <c r="W99" s="143"/>
      <c r="X99" s="143"/>
      <c r="Y99" s="137">
        <f t="shared" si="6"/>
        <v>0</v>
      </c>
      <c r="Z99" s="140">
        <f t="shared" si="7"/>
        <v>0</v>
      </c>
    </row>
    <row r="100" spans="1:26" s="144" customFormat="1" ht="38.25">
      <c r="A100" s="18">
        <v>94</v>
      </c>
      <c r="B100" s="310">
        <v>2.3022</v>
      </c>
      <c r="C100" s="311" t="s">
        <v>490</v>
      </c>
      <c r="D100" s="142">
        <v>3</v>
      </c>
      <c r="E100" s="143"/>
      <c r="F100" s="84"/>
      <c r="G100" s="81"/>
      <c r="H100" s="81"/>
      <c r="I100" s="81"/>
      <c r="J100" s="81"/>
      <c r="K100" s="81"/>
      <c r="L100" s="143"/>
      <c r="M100" s="143"/>
      <c r="N100" s="137">
        <f t="shared" si="5"/>
        <v>0</v>
      </c>
      <c r="O100" s="138">
        <f t="shared" si="8"/>
        <v>0</v>
      </c>
      <c r="P100" s="139"/>
      <c r="Q100" s="84"/>
      <c r="R100" s="81"/>
      <c r="S100" s="81"/>
      <c r="T100" s="81"/>
      <c r="U100" s="81"/>
      <c r="V100" s="81"/>
      <c r="W100" s="143"/>
      <c r="X100" s="143"/>
      <c r="Y100" s="137">
        <f t="shared" si="6"/>
        <v>0</v>
      </c>
      <c r="Z100" s="140">
        <f t="shared" si="7"/>
        <v>0</v>
      </c>
    </row>
    <row r="101" spans="1:26" s="144" customFormat="1" ht="38.25">
      <c r="A101" s="18">
        <v>95</v>
      </c>
      <c r="B101" s="310" t="s">
        <v>83</v>
      </c>
      <c r="C101" s="311" t="s">
        <v>491</v>
      </c>
      <c r="D101" s="142">
        <v>3</v>
      </c>
      <c r="E101" s="143"/>
      <c r="F101" s="84"/>
      <c r="G101" s="81"/>
      <c r="H101" s="81"/>
      <c r="I101" s="81"/>
      <c r="J101" s="81"/>
      <c r="K101" s="81"/>
      <c r="L101" s="143"/>
      <c r="M101" s="143"/>
      <c r="N101" s="137">
        <f t="shared" si="5"/>
        <v>0</v>
      </c>
      <c r="O101" s="138">
        <f t="shared" si="8"/>
        <v>0</v>
      </c>
      <c r="P101" s="139"/>
      <c r="Q101" s="84"/>
      <c r="R101" s="81"/>
      <c r="S101" s="81"/>
      <c r="T101" s="81"/>
      <c r="U101" s="81"/>
      <c r="V101" s="81"/>
      <c r="W101" s="143"/>
      <c r="X101" s="143"/>
      <c r="Y101" s="137">
        <f t="shared" si="6"/>
        <v>0</v>
      </c>
      <c r="Z101" s="140">
        <f t="shared" si="7"/>
        <v>0</v>
      </c>
    </row>
    <row r="102" spans="1:26" s="144" customFormat="1" ht="38.25">
      <c r="A102" s="18">
        <v>96</v>
      </c>
      <c r="B102" s="310" t="s">
        <v>519</v>
      </c>
      <c r="C102" s="311" t="s">
        <v>518</v>
      </c>
      <c r="D102" s="142">
        <v>3</v>
      </c>
      <c r="E102" s="143"/>
      <c r="F102" s="84"/>
      <c r="G102" s="81"/>
      <c r="H102" s="81"/>
      <c r="I102" s="81"/>
      <c r="J102" s="81"/>
      <c r="K102" s="81"/>
      <c r="L102" s="143"/>
      <c r="M102" s="143"/>
      <c r="N102" s="137">
        <f t="shared" si="5"/>
        <v>0</v>
      </c>
      <c r="O102" s="138">
        <f t="shared" si="8"/>
        <v>0</v>
      </c>
      <c r="P102" s="139"/>
      <c r="Q102" s="84"/>
      <c r="R102" s="81"/>
      <c r="S102" s="81"/>
      <c r="T102" s="81"/>
      <c r="U102" s="81"/>
      <c r="V102" s="81"/>
      <c r="W102" s="143"/>
      <c r="X102" s="143"/>
      <c r="Y102" s="137">
        <f t="shared" si="6"/>
        <v>0</v>
      </c>
      <c r="Z102" s="140">
        <f t="shared" si="7"/>
        <v>0</v>
      </c>
    </row>
    <row r="103" spans="1:26" s="144" customFormat="1" ht="38.25">
      <c r="A103" s="18">
        <v>97</v>
      </c>
      <c r="B103" s="310" t="s">
        <v>520</v>
      </c>
      <c r="C103" s="311" t="s">
        <v>487</v>
      </c>
      <c r="D103" s="142">
        <v>3</v>
      </c>
      <c r="E103" s="143"/>
      <c r="F103" s="84"/>
      <c r="G103" s="81"/>
      <c r="H103" s="81"/>
      <c r="I103" s="81"/>
      <c r="J103" s="81"/>
      <c r="K103" s="81"/>
      <c r="L103" s="143"/>
      <c r="M103" s="143"/>
      <c r="N103" s="137">
        <f t="shared" si="5"/>
        <v>0</v>
      </c>
      <c r="O103" s="138">
        <f t="shared" si="8"/>
        <v>0</v>
      </c>
      <c r="P103" s="139"/>
      <c r="Q103" s="84"/>
      <c r="R103" s="81"/>
      <c r="S103" s="81"/>
      <c r="T103" s="81"/>
      <c r="U103" s="81"/>
      <c r="V103" s="81"/>
      <c r="W103" s="143"/>
      <c r="X103" s="143"/>
      <c r="Y103" s="137">
        <f t="shared" si="6"/>
        <v>0</v>
      </c>
      <c r="Z103" s="140">
        <f t="shared" si="7"/>
        <v>0</v>
      </c>
    </row>
    <row r="104" spans="1:26" s="144" customFormat="1" ht="15.75">
      <c r="A104" s="18">
        <v>98</v>
      </c>
      <c r="B104" s="310" t="s">
        <v>521</v>
      </c>
      <c r="C104" s="311" t="s">
        <v>85</v>
      </c>
      <c r="D104" s="142">
        <v>3</v>
      </c>
      <c r="E104" s="143"/>
      <c r="F104" s="84"/>
      <c r="G104" s="81"/>
      <c r="H104" s="81"/>
      <c r="I104" s="81"/>
      <c r="J104" s="81"/>
      <c r="K104" s="81"/>
      <c r="L104" s="143"/>
      <c r="M104" s="143"/>
      <c r="N104" s="137">
        <f t="shared" si="5"/>
        <v>0</v>
      </c>
      <c r="O104" s="138">
        <f t="shared" si="8"/>
        <v>0</v>
      </c>
      <c r="P104" s="139"/>
      <c r="Q104" s="84"/>
      <c r="R104" s="81"/>
      <c r="S104" s="81"/>
      <c r="T104" s="81"/>
      <c r="U104" s="81"/>
      <c r="V104" s="81"/>
      <c r="W104" s="143"/>
      <c r="X104" s="143"/>
      <c r="Y104" s="137">
        <f t="shared" si="6"/>
        <v>0</v>
      </c>
      <c r="Z104" s="140">
        <f t="shared" si="7"/>
        <v>0</v>
      </c>
    </row>
    <row r="105" spans="1:26" s="144" customFormat="1" ht="16.5" thickBot="1">
      <c r="A105" s="18">
        <v>99</v>
      </c>
      <c r="B105" s="310" t="s">
        <v>522</v>
      </c>
      <c r="C105" s="317" t="s">
        <v>86</v>
      </c>
      <c r="D105" s="142">
        <v>3</v>
      </c>
      <c r="E105" s="143"/>
      <c r="F105" s="84"/>
      <c r="G105" s="81"/>
      <c r="H105" s="81"/>
      <c r="I105" s="81"/>
      <c r="J105" s="81"/>
      <c r="K105" s="81"/>
      <c r="L105" s="143"/>
      <c r="M105" s="143"/>
      <c r="N105" s="137">
        <f t="shared" si="5"/>
        <v>0</v>
      </c>
      <c r="O105" s="138">
        <f t="shared" si="8"/>
        <v>0</v>
      </c>
      <c r="P105" s="139"/>
      <c r="Q105" s="84"/>
      <c r="R105" s="81"/>
      <c r="S105" s="81"/>
      <c r="T105" s="81"/>
      <c r="U105" s="81"/>
      <c r="V105" s="81"/>
      <c r="W105" s="143"/>
      <c r="X105" s="143"/>
      <c r="Y105" s="137">
        <f t="shared" si="6"/>
        <v>0</v>
      </c>
      <c r="Z105" s="140">
        <f t="shared" si="7"/>
        <v>0</v>
      </c>
    </row>
    <row r="106" spans="1:26" s="144" customFormat="1" ht="25.5">
      <c r="A106" s="18">
        <v>100</v>
      </c>
      <c r="B106" s="310" t="s">
        <v>524</v>
      </c>
      <c r="C106" s="350" t="s">
        <v>523</v>
      </c>
      <c r="D106" s="142">
        <v>3</v>
      </c>
      <c r="E106" s="143"/>
      <c r="F106" s="84"/>
      <c r="G106" s="81"/>
      <c r="H106" s="81"/>
      <c r="I106" s="81"/>
      <c r="J106" s="81"/>
      <c r="K106" s="81"/>
      <c r="L106" s="143"/>
      <c r="M106" s="143"/>
      <c r="N106" s="137">
        <f t="shared" si="5"/>
        <v>0</v>
      </c>
      <c r="O106" s="138">
        <f t="shared" si="8"/>
        <v>0</v>
      </c>
      <c r="P106" s="139"/>
      <c r="Q106" s="84"/>
      <c r="R106" s="81"/>
      <c r="S106" s="81"/>
      <c r="T106" s="81"/>
      <c r="U106" s="81"/>
      <c r="V106" s="81"/>
      <c r="W106" s="143"/>
      <c r="X106" s="143"/>
      <c r="Y106" s="137">
        <f t="shared" si="6"/>
        <v>0</v>
      </c>
      <c r="Z106" s="140">
        <f t="shared" si="7"/>
        <v>0</v>
      </c>
    </row>
    <row r="107" spans="1:26" s="144" customFormat="1" ht="25.5">
      <c r="A107" s="18">
        <v>101</v>
      </c>
      <c r="B107" s="310" t="s">
        <v>526</v>
      </c>
      <c r="C107" s="351" t="s">
        <v>525</v>
      </c>
      <c r="D107" s="142">
        <v>3</v>
      </c>
      <c r="E107" s="143"/>
      <c r="F107" s="84"/>
      <c r="G107" s="81"/>
      <c r="H107" s="81"/>
      <c r="I107" s="81"/>
      <c r="J107" s="81"/>
      <c r="K107" s="81"/>
      <c r="L107" s="143"/>
      <c r="M107" s="143"/>
      <c r="N107" s="137">
        <f t="shared" si="5"/>
        <v>0</v>
      </c>
      <c r="O107" s="138">
        <f t="shared" si="8"/>
        <v>0</v>
      </c>
      <c r="P107" s="139"/>
      <c r="Q107" s="84"/>
      <c r="R107" s="81"/>
      <c r="S107" s="81"/>
      <c r="T107" s="81"/>
      <c r="U107" s="81"/>
      <c r="V107" s="81"/>
      <c r="W107" s="143"/>
      <c r="X107" s="143"/>
      <c r="Y107" s="137">
        <f t="shared" si="6"/>
        <v>0</v>
      </c>
      <c r="Z107" s="140">
        <f t="shared" si="7"/>
        <v>0</v>
      </c>
    </row>
    <row r="108" spans="1:26" s="144" customFormat="1" ht="25.5">
      <c r="A108" s="18">
        <v>102</v>
      </c>
      <c r="B108" s="310" t="s">
        <v>528</v>
      </c>
      <c r="C108" s="351" t="s">
        <v>527</v>
      </c>
      <c r="D108" s="142">
        <v>3</v>
      </c>
      <c r="E108" s="143"/>
      <c r="F108" s="84"/>
      <c r="G108" s="81"/>
      <c r="H108" s="81"/>
      <c r="I108" s="81"/>
      <c r="J108" s="81"/>
      <c r="K108" s="81"/>
      <c r="L108" s="143"/>
      <c r="M108" s="143"/>
      <c r="N108" s="137">
        <f t="shared" si="5"/>
        <v>0</v>
      </c>
      <c r="O108" s="138">
        <f t="shared" si="8"/>
        <v>0</v>
      </c>
      <c r="P108" s="139"/>
      <c r="Q108" s="84"/>
      <c r="R108" s="81"/>
      <c r="S108" s="81"/>
      <c r="T108" s="81"/>
      <c r="U108" s="81"/>
      <c r="V108" s="81"/>
      <c r="W108" s="143"/>
      <c r="X108" s="143"/>
      <c r="Y108" s="137">
        <f t="shared" si="6"/>
        <v>0</v>
      </c>
      <c r="Z108" s="140">
        <f t="shared" si="7"/>
        <v>0</v>
      </c>
    </row>
    <row r="109" spans="1:26" s="144" customFormat="1" ht="25.5">
      <c r="A109" s="18">
        <v>103</v>
      </c>
      <c r="B109" s="310" t="s">
        <v>529</v>
      </c>
      <c r="C109" s="351" t="s">
        <v>530</v>
      </c>
      <c r="D109" s="142">
        <v>3</v>
      </c>
      <c r="E109" s="143"/>
      <c r="F109" s="84"/>
      <c r="G109" s="81"/>
      <c r="H109" s="81"/>
      <c r="I109" s="81"/>
      <c r="J109" s="81"/>
      <c r="K109" s="81"/>
      <c r="L109" s="143"/>
      <c r="M109" s="143"/>
      <c r="N109" s="137">
        <f t="shared" si="5"/>
        <v>0</v>
      </c>
      <c r="O109" s="138">
        <f t="shared" si="8"/>
        <v>0</v>
      </c>
      <c r="P109" s="139"/>
      <c r="Q109" s="84"/>
      <c r="R109" s="81"/>
      <c r="S109" s="81"/>
      <c r="T109" s="81"/>
      <c r="U109" s="81"/>
      <c r="V109" s="81"/>
      <c r="W109" s="143"/>
      <c r="X109" s="143"/>
      <c r="Y109" s="137">
        <f t="shared" si="6"/>
        <v>0</v>
      </c>
      <c r="Z109" s="140">
        <f t="shared" si="7"/>
        <v>0</v>
      </c>
    </row>
    <row r="110" spans="1:26" s="144" customFormat="1" ht="15.75">
      <c r="A110" s="18">
        <v>104</v>
      </c>
      <c r="B110" s="310" t="s">
        <v>87</v>
      </c>
      <c r="C110" s="351" t="s">
        <v>531</v>
      </c>
      <c r="D110" s="142">
        <v>3</v>
      </c>
      <c r="E110" s="143"/>
      <c r="F110" s="84"/>
      <c r="G110" s="81"/>
      <c r="H110" s="81"/>
      <c r="I110" s="81"/>
      <c r="J110" s="81"/>
      <c r="K110" s="81"/>
      <c r="L110" s="143"/>
      <c r="M110" s="143"/>
      <c r="N110" s="137">
        <f t="shared" si="5"/>
        <v>0</v>
      </c>
      <c r="O110" s="138">
        <f t="shared" si="8"/>
        <v>0</v>
      </c>
      <c r="P110" s="139"/>
      <c r="Q110" s="84"/>
      <c r="R110" s="81"/>
      <c r="S110" s="81"/>
      <c r="T110" s="81"/>
      <c r="U110" s="81"/>
      <c r="V110" s="81"/>
      <c r="W110" s="143"/>
      <c r="X110" s="143"/>
      <c r="Y110" s="137">
        <f t="shared" si="6"/>
        <v>0</v>
      </c>
      <c r="Z110" s="140">
        <f t="shared" si="7"/>
        <v>0</v>
      </c>
    </row>
    <row r="111" spans="1:26" s="144" customFormat="1" ht="25.5">
      <c r="A111" s="18">
        <v>105</v>
      </c>
      <c r="B111" s="310" t="s">
        <v>89</v>
      </c>
      <c r="C111" s="351" t="s">
        <v>24</v>
      </c>
      <c r="D111" s="142">
        <v>3</v>
      </c>
      <c r="E111" s="143"/>
      <c r="F111" s="84"/>
      <c r="G111" s="81"/>
      <c r="H111" s="81"/>
      <c r="I111" s="81"/>
      <c r="J111" s="81"/>
      <c r="K111" s="81"/>
      <c r="L111" s="143"/>
      <c r="M111" s="143"/>
      <c r="N111" s="137">
        <f t="shared" si="5"/>
        <v>0</v>
      </c>
      <c r="O111" s="138">
        <f t="shared" si="8"/>
        <v>0</v>
      </c>
      <c r="P111" s="139"/>
      <c r="Q111" s="84"/>
      <c r="R111" s="81"/>
      <c r="S111" s="81"/>
      <c r="T111" s="81"/>
      <c r="U111" s="81"/>
      <c r="V111" s="81"/>
      <c r="W111" s="143"/>
      <c r="X111" s="143"/>
      <c r="Y111" s="137">
        <f t="shared" si="6"/>
        <v>0</v>
      </c>
      <c r="Z111" s="140">
        <f t="shared" si="7"/>
        <v>0</v>
      </c>
    </row>
    <row r="112" spans="1:26" s="144" customFormat="1" ht="25.5">
      <c r="A112" s="18">
        <v>106</v>
      </c>
      <c r="B112" s="310" t="s">
        <v>90</v>
      </c>
      <c r="C112" s="351" t="s">
        <v>532</v>
      </c>
      <c r="D112" s="142">
        <v>3</v>
      </c>
      <c r="E112" s="143"/>
      <c r="F112" s="84"/>
      <c r="G112" s="81"/>
      <c r="H112" s="81"/>
      <c r="I112" s="81"/>
      <c r="J112" s="81"/>
      <c r="K112" s="81"/>
      <c r="L112" s="143"/>
      <c r="M112" s="143"/>
      <c r="N112" s="137">
        <f t="shared" si="5"/>
        <v>0</v>
      </c>
      <c r="O112" s="138">
        <f t="shared" si="8"/>
        <v>0</v>
      </c>
      <c r="P112" s="139"/>
      <c r="Q112" s="84"/>
      <c r="R112" s="81"/>
      <c r="S112" s="81"/>
      <c r="T112" s="81"/>
      <c r="U112" s="81"/>
      <c r="V112" s="81"/>
      <c r="W112" s="143"/>
      <c r="X112" s="143"/>
      <c r="Y112" s="137">
        <f t="shared" si="6"/>
        <v>0</v>
      </c>
      <c r="Z112" s="140">
        <f t="shared" si="7"/>
        <v>0</v>
      </c>
    </row>
    <row r="113" spans="1:26" s="144" customFormat="1" ht="15.75">
      <c r="A113" s="18">
        <v>107</v>
      </c>
      <c r="B113" s="310" t="s">
        <v>91</v>
      </c>
      <c r="C113" s="351" t="s">
        <v>26</v>
      </c>
      <c r="D113" s="142">
        <v>3</v>
      </c>
      <c r="E113" s="143"/>
      <c r="F113" s="84"/>
      <c r="G113" s="81"/>
      <c r="H113" s="81"/>
      <c r="I113" s="81"/>
      <c r="J113" s="81"/>
      <c r="K113" s="81"/>
      <c r="L113" s="143"/>
      <c r="M113" s="143"/>
      <c r="N113" s="137">
        <f t="shared" si="5"/>
        <v>0</v>
      </c>
      <c r="O113" s="138">
        <f t="shared" si="8"/>
        <v>0</v>
      </c>
      <c r="P113" s="139"/>
      <c r="Q113" s="84"/>
      <c r="R113" s="81"/>
      <c r="S113" s="81"/>
      <c r="T113" s="81"/>
      <c r="U113" s="81"/>
      <c r="V113" s="81"/>
      <c r="W113" s="143"/>
      <c r="X113" s="143"/>
      <c r="Y113" s="137">
        <f t="shared" si="6"/>
        <v>0</v>
      </c>
      <c r="Z113" s="140">
        <f t="shared" si="7"/>
        <v>0</v>
      </c>
    </row>
    <row r="114" spans="1:26" s="151" customFormat="1" ht="16.5" customHeight="1">
      <c r="A114" s="145"/>
      <c r="B114" s="145"/>
      <c r="C114" s="145" t="s">
        <v>102</v>
      </c>
      <c r="D114" s="145"/>
      <c r="E114" s="145"/>
      <c r="F114" s="146"/>
      <c r="G114" s="146"/>
      <c r="H114" s="146"/>
      <c r="I114" s="146"/>
      <c r="J114" s="146"/>
      <c r="K114" s="146"/>
      <c r="L114" s="146"/>
      <c r="M114" s="146"/>
      <c r="N114" s="137"/>
      <c r="O114" s="148">
        <f>SUM(O6:O113)</f>
        <v>0</v>
      </c>
      <c r="P114" s="149"/>
      <c r="Q114" s="146"/>
      <c r="R114" s="146"/>
      <c r="S114" s="146"/>
      <c r="T114" s="146"/>
      <c r="U114" s="146"/>
      <c r="V114" s="146"/>
      <c r="W114" s="146"/>
      <c r="X114" s="146"/>
      <c r="Y114" s="147"/>
      <c r="Z114" s="150">
        <f>SUM(Z7:Z113)</f>
        <v>0</v>
      </c>
    </row>
    <row r="115" spans="1:32" ht="24" customHeight="1">
      <c r="A115" s="152"/>
      <c r="C115" s="154" t="s">
        <v>94</v>
      </c>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6"/>
      <c r="AB115" s="156"/>
      <c r="AC115" s="156"/>
      <c r="AD115" s="157"/>
      <c r="AE115" s="157"/>
      <c r="AF115" s="157"/>
    </row>
    <row r="116" spans="2:32" s="132" customFormat="1" ht="39" customHeight="1">
      <c r="B116" s="22" t="s">
        <v>103</v>
      </c>
      <c r="C116" s="356" t="s">
        <v>342</v>
      </c>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158"/>
      <c r="AB116" s="158"/>
      <c r="AC116" s="158"/>
      <c r="AD116" s="158"/>
      <c r="AE116" s="158"/>
      <c r="AF116" s="158"/>
    </row>
    <row r="117" spans="2:32" s="132" customFormat="1" ht="28.5" customHeight="1">
      <c r="B117" s="22" t="s">
        <v>104</v>
      </c>
      <c r="C117" s="356" t="s">
        <v>341</v>
      </c>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6"/>
      <c r="Z117" s="356"/>
      <c r="AA117" s="158"/>
      <c r="AB117" s="158"/>
      <c r="AC117" s="158"/>
      <c r="AD117" s="158"/>
      <c r="AE117" s="158"/>
      <c r="AF117" s="158"/>
    </row>
    <row r="118" spans="2:32" s="132" customFormat="1" ht="31.5" customHeight="1">
      <c r="B118" s="22" t="s">
        <v>105</v>
      </c>
      <c r="C118" s="356" t="s">
        <v>340</v>
      </c>
      <c r="D118" s="356"/>
      <c r="E118" s="356"/>
      <c r="F118" s="356"/>
      <c r="G118" s="356"/>
      <c r="H118" s="356"/>
      <c r="I118" s="356"/>
      <c r="J118" s="356"/>
      <c r="K118" s="356"/>
      <c r="L118" s="356"/>
      <c r="M118" s="356"/>
      <c r="N118" s="356"/>
      <c r="O118" s="356"/>
      <c r="P118" s="356"/>
      <c r="Q118" s="356"/>
      <c r="R118" s="356"/>
      <c r="S118" s="356"/>
      <c r="T118" s="356"/>
      <c r="U118" s="356"/>
      <c r="V118" s="356"/>
      <c r="W118" s="356"/>
      <c r="X118" s="356"/>
      <c r="Y118" s="356"/>
      <c r="Z118" s="356"/>
      <c r="AA118" s="158"/>
      <c r="AB118" s="158"/>
      <c r="AC118" s="158"/>
      <c r="AD118" s="158"/>
      <c r="AE118" s="158"/>
      <c r="AF118" s="158"/>
    </row>
    <row r="119" spans="2:26" ht="19.5" customHeight="1">
      <c r="B119" s="23" t="s">
        <v>106</v>
      </c>
      <c r="C119" s="358" t="s">
        <v>337</v>
      </c>
      <c r="D119" s="358"/>
      <c r="E119" s="358"/>
      <c r="F119" s="358"/>
      <c r="G119" s="358"/>
      <c r="H119" s="358"/>
      <c r="I119" s="358"/>
      <c r="J119" s="358"/>
      <c r="K119" s="358"/>
      <c r="L119" s="358"/>
      <c r="M119" s="358"/>
      <c r="N119" s="358"/>
      <c r="O119" s="358"/>
      <c r="P119" s="358"/>
      <c r="Q119" s="358"/>
      <c r="R119" s="358"/>
      <c r="S119" s="358"/>
      <c r="T119" s="358"/>
      <c r="U119" s="358"/>
      <c r="V119" s="358"/>
      <c r="W119" s="358"/>
      <c r="X119" s="358"/>
      <c r="Y119" s="358"/>
      <c r="Z119" s="358"/>
    </row>
    <row r="120" spans="1:32" ht="24" customHeight="1">
      <c r="A120" s="152"/>
      <c r="B120" s="24" t="s">
        <v>107</v>
      </c>
      <c r="C120" s="356" t="s">
        <v>343</v>
      </c>
      <c r="D120" s="356"/>
      <c r="E120" s="356"/>
      <c r="F120" s="356"/>
      <c r="G120" s="356"/>
      <c r="H120" s="356"/>
      <c r="I120" s="356"/>
      <c r="J120" s="356"/>
      <c r="K120" s="356"/>
      <c r="L120" s="356"/>
      <c r="M120" s="356"/>
      <c r="N120" s="356"/>
      <c r="O120" s="356"/>
      <c r="P120" s="356"/>
      <c r="Q120" s="356"/>
      <c r="R120" s="356"/>
      <c r="S120" s="356"/>
      <c r="T120" s="356"/>
      <c r="U120" s="356"/>
      <c r="V120" s="356"/>
      <c r="W120" s="356"/>
      <c r="X120" s="356"/>
      <c r="Y120" s="356"/>
      <c r="Z120" s="356"/>
      <c r="AA120" s="158"/>
      <c r="AB120" s="158"/>
      <c r="AC120" s="158"/>
      <c r="AD120" s="158"/>
      <c r="AE120" s="158"/>
      <c r="AF120" s="158"/>
    </row>
    <row r="121" spans="1:32" ht="31.5" customHeight="1">
      <c r="A121" s="152"/>
      <c r="B121" s="24" t="s">
        <v>108</v>
      </c>
      <c r="C121" s="356" t="s">
        <v>339</v>
      </c>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158"/>
      <c r="AB121" s="158"/>
      <c r="AC121" s="158"/>
      <c r="AD121" s="158"/>
      <c r="AE121" s="158"/>
      <c r="AF121" s="158"/>
    </row>
    <row r="122" spans="2:26" ht="31.5" customHeight="1">
      <c r="B122" s="133"/>
      <c r="D122" s="133"/>
      <c r="E122" s="133"/>
      <c r="F122" s="159"/>
      <c r="Q122" s="159"/>
      <c r="Z122" s="162"/>
    </row>
    <row r="123" spans="2:5" ht="12.75">
      <c r="B123" s="133"/>
      <c r="D123" s="133"/>
      <c r="E123" s="133"/>
    </row>
    <row r="125" spans="2:5" ht="12.75">
      <c r="B125" s="133"/>
      <c r="D125" s="133"/>
      <c r="E125" s="133"/>
    </row>
  </sheetData>
  <sheetProtection/>
  <mergeCells count="23">
    <mergeCell ref="A4:A6"/>
    <mergeCell ref="H5:J5"/>
    <mergeCell ref="K5:M5"/>
    <mergeCell ref="N5:N6"/>
    <mergeCell ref="A3:Z3"/>
    <mergeCell ref="E4:N4"/>
    <mergeCell ref="O4:O6"/>
    <mergeCell ref="P4:Y4"/>
    <mergeCell ref="Z4:Z6"/>
    <mergeCell ref="E5:G5"/>
    <mergeCell ref="P5:R5"/>
    <mergeCell ref="B4:B6"/>
    <mergeCell ref="C4:C6"/>
    <mergeCell ref="D4:D6"/>
    <mergeCell ref="C121:Z121"/>
    <mergeCell ref="Y5:Y6"/>
    <mergeCell ref="C116:Z116"/>
    <mergeCell ref="C117:Z117"/>
    <mergeCell ref="C118:Z118"/>
    <mergeCell ref="C119:Z119"/>
    <mergeCell ref="C120:Z120"/>
    <mergeCell ref="S5:U5"/>
    <mergeCell ref="V5:X5"/>
  </mergeCells>
  <printOptions/>
  <pageMargins left="0.36" right="0.24" top="0.5" bottom="0.45" header="0.43" footer="0.35"/>
  <pageSetup orientation="landscape" paperSize="9" scale="60" r:id="rId1"/>
</worksheet>
</file>

<file path=xl/worksheets/sheet9.xml><?xml version="1.0" encoding="utf-8"?>
<worksheet xmlns="http://schemas.openxmlformats.org/spreadsheetml/2006/main" xmlns:r="http://schemas.openxmlformats.org/officeDocument/2006/relationships">
  <dimension ref="A1:G10"/>
  <sheetViews>
    <sheetView workbookViewId="0" topLeftCell="A1">
      <selection activeCell="B19" sqref="B19"/>
    </sheetView>
  </sheetViews>
  <sheetFormatPr defaultColWidth="9.140625" defaultRowHeight="12.75"/>
  <cols>
    <col min="2" max="2" width="40.57421875" style="0" customWidth="1"/>
    <col min="3" max="3" width="31.8515625" style="0" customWidth="1"/>
    <col min="4" max="4" width="20.7109375" style="0" customWidth="1"/>
    <col min="5" max="5" width="23.7109375" style="0" customWidth="1"/>
  </cols>
  <sheetData>
    <row r="1" spans="1:7" ht="12.75">
      <c r="A1" s="16" t="s">
        <v>496</v>
      </c>
      <c r="B1" s="16"/>
      <c r="C1" s="16"/>
      <c r="D1" s="16"/>
      <c r="E1" s="16"/>
      <c r="F1" s="16"/>
      <c r="G1" s="16"/>
    </row>
    <row r="2" spans="1:7" ht="12.75">
      <c r="A2" s="16"/>
      <c r="B2" s="16"/>
      <c r="C2" s="16"/>
      <c r="D2" s="16"/>
      <c r="E2" s="16"/>
      <c r="F2" s="16"/>
      <c r="G2" s="16"/>
    </row>
    <row r="3" spans="1:7" ht="12.75">
      <c r="A3" s="16" t="s">
        <v>497</v>
      </c>
      <c r="B3" s="16"/>
      <c r="C3" s="16"/>
      <c r="D3" s="16" t="s">
        <v>498</v>
      </c>
      <c r="E3" s="16" t="s">
        <v>499</v>
      </c>
      <c r="F3" s="16"/>
      <c r="G3" s="16"/>
    </row>
    <row r="4" spans="1:7" ht="60.75" customHeight="1">
      <c r="A4" s="16" t="s">
        <v>500</v>
      </c>
      <c r="B4" s="16" t="s">
        <v>501</v>
      </c>
      <c r="C4" s="16" t="s">
        <v>502</v>
      </c>
      <c r="D4" s="16">
        <v>3</v>
      </c>
      <c r="E4" s="16"/>
      <c r="F4" s="16"/>
      <c r="G4" s="16"/>
    </row>
    <row r="5" spans="1:7" ht="81.75" customHeight="1">
      <c r="A5" s="16"/>
      <c r="B5" s="16"/>
      <c r="C5" s="16" t="s">
        <v>503</v>
      </c>
      <c r="D5" s="16">
        <v>4</v>
      </c>
      <c r="E5" s="16"/>
      <c r="F5" s="16"/>
      <c r="G5" s="16"/>
    </row>
    <row r="6" spans="1:7" ht="48.75" customHeight="1">
      <c r="A6" s="16">
        <v>2</v>
      </c>
      <c r="B6" s="337" t="s">
        <v>504</v>
      </c>
      <c r="C6" s="16"/>
      <c r="D6" s="16">
        <v>10</v>
      </c>
      <c r="E6" s="16"/>
      <c r="F6" s="16"/>
      <c r="G6" s="16"/>
    </row>
    <row r="7" spans="1:7" ht="51" customHeight="1">
      <c r="A7" s="16" t="s">
        <v>505</v>
      </c>
      <c r="B7" s="16" t="s">
        <v>506</v>
      </c>
      <c r="C7" s="16" t="s">
        <v>507</v>
      </c>
      <c r="D7" s="16">
        <v>2</v>
      </c>
      <c r="E7" s="16"/>
      <c r="F7" s="16"/>
      <c r="G7" s="16"/>
    </row>
    <row r="8" spans="1:7" ht="40.5" customHeight="1">
      <c r="A8" s="16"/>
      <c r="B8" s="16"/>
      <c r="C8" s="16" t="s">
        <v>508</v>
      </c>
      <c r="D8" s="16">
        <v>5</v>
      </c>
      <c r="E8" s="16"/>
      <c r="F8" s="16"/>
      <c r="G8" s="16"/>
    </row>
    <row r="9" spans="1:7" ht="39.75" customHeight="1">
      <c r="A9" s="16"/>
      <c r="B9" s="16"/>
      <c r="C9" s="16"/>
      <c r="D9" s="16"/>
      <c r="E9" s="16">
        <f>SUM(E4:E8)</f>
        <v>0</v>
      </c>
      <c r="F9" s="16"/>
      <c r="G9" s="16"/>
    </row>
    <row r="10" spans="1:7" ht="12.75">
      <c r="A10" s="16"/>
      <c r="B10" s="16"/>
      <c r="C10" s="16"/>
      <c r="D10" s="16"/>
      <c r="E10" s="16"/>
      <c r="F10" s="16"/>
      <c r="G10" s="1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Moldoveanu</dc:creator>
  <cp:keywords/>
  <dc:description/>
  <cp:lastModifiedBy>aszalos.aniko</cp:lastModifiedBy>
  <cp:lastPrinted>2019-07-01T06:47:29Z</cp:lastPrinted>
  <dcterms:created xsi:type="dcterms:W3CDTF">2007-01-25T09:23:25Z</dcterms:created>
  <dcterms:modified xsi:type="dcterms:W3CDTF">2023-06-16T04:35:17Z</dcterms:modified>
  <cp:category/>
  <cp:version/>
  <cp:contentType/>
  <cp:contentStatus/>
</cp:coreProperties>
</file>